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5150" windowHeight="7965" tabRatio="686" activeTab="1"/>
  </bookViews>
  <sheets>
    <sheet name="روکش" sheetId="4" r:id="rId1"/>
    <sheet name="هزینه  و درآمد" sheetId="3" r:id="rId2"/>
    <sheet name="بدهی ها و مطالبات " sheetId="5" r:id="rId3"/>
    <sheet name="منابع انسانی" sheetId="15" r:id="rId4"/>
  </sheets>
  <calcPr calcId="145621"/>
</workbook>
</file>

<file path=xl/calcChain.xml><?xml version="1.0" encoding="utf-8"?>
<calcChain xmlns="http://schemas.openxmlformats.org/spreadsheetml/2006/main">
  <c r="C31" i="4" l="1"/>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E44" i="4" s="1"/>
  <c r="C43" i="4"/>
  <c r="D43" i="4"/>
  <c r="E43" i="4"/>
  <c r="C44" i="4"/>
  <c r="C45" i="4"/>
  <c r="D45" i="4"/>
  <c r="D47" i="4" s="1"/>
  <c r="E45" i="4"/>
  <c r="C46" i="4"/>
  <c r="C47" i="4" s="1"/>
  <c r="C48" i="4" s="1"/>
  <c r="D46" i="4"/>
  <c r="E46" i="4"/>
  <c r="E47" i="4" s="1"/>
  <c r="D49" i="4"/>
  <c r="F68" i="15"/>
  <c r="G68" i="15"/>
  <c r="H68" i="15"/>
  <c r="F69" i="15"/>
  <c r="G69" i="15"/>
  <c r="F70" i="15"/>
  <c r="F71" i="15"/>
  <c r="F72" i="15"/>
  <c r="G73" i="15"/>
  <c r="F82" i="15"/>
  <c r="G82" i="15"/>
  <c r="H82" i="15"/>
  <c r="F83" i="15"/>
  <c r="G83" i="15"/>
  <c r="F84" i="15"/>
  <c r="G84" i="15"/>
  <c r="F85" i="15"/>
  <c r="F86" i="15"/>
  <c r="G87" i="15"/>
  <c r="E48" i="4" l="1"/>
  <c r="D44" i="4"/>
  <c r="D48" i="4" s="1"/>
  <c r="I12" i="3"/>
  <c r="I13" i="3"/>
  <c r="I14" i="3"/>
  <c r="I15" i="3"/>
  <c r="I16" i="3"/>
  <c r="I17" i="3"/>
  <c r="I18" i="3"/>
  <c r="I20" i="3"/>
  <c r="I21" i="3"/>
  <c r="I22" i="3"/>
  <c r="I23" i="3"/>
  <c r="I24" i="3"/>
  <c r="E24" i="4"/>
  <c r="D24" i="4"/>
  <c r="C24" i="4"/>
  <c r="F24" i="4" s="1"/>
  <c r="I7" i="3"/>
  <c r="G44" i="3" l="1"/>
  <c r="D18" i="4" s="1"/>
  <c r="H44" i="3"/>
  <c r="E18" i="4" s="1"/>
  <c r="F44" i="3"/>
  <c r="C18" i="4" s="1"/>
  <c r="G38" i="3"/>
  <c r="D17" i="4" s="1"/>
  <c r="H38" i="3"/>
  <c r="E17" i="4" s="1"/>
  <c r="G18" i="5"/>
  <c r="I18" i="5" s="1"/>
  <c r="D27" i="4" s="1"/>
  <c r="I43" i="3"/>
  <c r="I42" i="3"/>
  <c r="I41" i="3"/>
  <c r="I40" i="3"/>
  <c r="I39" i="3"/>
  <c r="I36" i="3"/>
  <c r="I35" i="3"/>
  <c r="I34" i="3"/>
  <c r="I33" i="3"/>
  <c r="I31" i="3"/>
  <c r="I30" i="3"/>
  <c r="H19" i="3"/>
  <c r="I11" i="3"/>
  <c r="I4" i="3"/>
  <c r="F18" i="4" l="1"/>
  <c r="E19" i="4"/>
  <c r="D19" i="4"/>
  <c r="I44" i="3"/>
  <c r="G45" i="3"/>
  <c r="H45" i="3"/>
  <c r="G19" i="3" l="1"/>
  <c r="F19" i="3" l="1"/>
  <c r="I19" i="3" s="1"/>
  <c r="E23" i="4" l="1"/>
  <c r="D23" i="4"/>
  <c r="C23" i="4"/>
  <c r="F23" i="4" l="1"/>
  <c r="H25" i="3"/>
  <c r="G25" i="3"/>
  <c r="G26" i="3" s="1"/>
  <c r="F25" i="3"/>
  <c r="E14" i="4"/>
  <c r="F26" i="3" l="1"/>
  <c r="I25" i="3"/>
  <c r="E15" i="4"/>
  <c r="E16" i="4" s="1"/>
  <c r="H26" i="3"/>
  <c r="D15" i="4"/>
  <c r="I37" i="3"/>
  <c r="C15" i="4"/>
  <c r="J6" i="5"/>
  <c r="D26" i="4" s="1"/>
  <c r="F15" i="4" l="1"/>
  <c r="I32" i="3"/>
  <c r="F38" i="3"/>
  <c r="F45" i="3" l="1"/>
  <c r="C17" i="4"/>
  <c r="I38" i="3"/>
  <c r="I45" i="3" s="1"/>
  <c r="C14" i="4"/>
  <c r="I26" i="3"/>
  <c r="D14" i="4"/>
  <c r="D16" i="4" s="1"/>
  <c r="F17" i="4" l="1"/>
  <c r="C19" i="4"/>
  <c r="F19" i="4" s="1"/>
  <c r="C16" i="4"/>
  <c r="F16" i="4" s="1"/>
  <c r="F14" i="4"/>
</calcChain>
</file>

<file path=xl/sharedStrings.xml><?xml version="1.0" encoding="utf-8"?>
<sst xmlns="http://schemas.openxmlformats.org/spreadsheetml/2006/main" count="336" uniqueCount="177">
  <si>
    <t>نام بیمارستان:</t>
  </si>
  <si>
    <t>رسمی، رسمی آزمایشی، پیمانی</t>
  </si>
  <si>
    <t>طرحی و ضریب کا</t>
  </si>
  <si>
    <t>ماما</t>
  </si>
  <si>
    <t>منشی بخش</t>
  </si>
  <si>
    <t>قراردادی کارمعین</t>
  </si>
  <si>
    <t>شرکتی</t>
  </si>
  <si>
    <t>جمع</t>
  </si>
  <si>
    <t>فراگیران پزشکی</t>
  </si>
  <si>
    <t>منابع سال ۱۳۹۲</t>
  </si>
  <si>
    <t>مانده وجوه منتقله از سال قبل</t>
  </si>
  <si>
    <t>منابع عمومی</t>
  </si>
  <si>
    <t>منابع اختصاصی</t>
  </si>
  <si>
    <t>مانده وجوه منتقله به سال بعد</t>
  </si>
  <si>
    <t>کل منابع هزینه شده</t>
  </si>
  <si>
    <t>جمع کل</t>
  </si>
  <si>
    <t>اضافه کار</t>
  </si>
  <si>
    <t>سایر</t>
  </si>
  <si>
    <t>کارانه (حق العلاج)</t>
  </si>
  <si>
    <t>دارو</t>
  </si>
  <si>
    <t xml:space="preserve">ملزومات مصرفی </t>
  </si>
  <si>
    <t xml:space="preserve">شهر: </t>
  </si>
  <si>
    <t>استان:</t>
  </si>
  <si>
    <t xml:space="preserve">نام دانشگاه: </t>
  </si>
  <si>
    <t>بیمارستان</t>
  </si>
  <si>
    <t>فروشندگان دارو</t>
  </si>
  <si>
    <t>فروشندگان ساير مواد و لوازم مصرفي پزشکي و بهداشتي</t>
  </si>
  <si>
    <t>ارائه دهندگان  خدمات پزشکي</t>
  </si>
  <si>
    <t>خدمات آموزشي ، تحقيقاتي و مطالعاتي</t>
  </si>
  <si>
    <t>پیمانکاران</t>
  </si>
  <si>
    <t>مطالبات کارکنان</t>
  </si>
  <si>
    <t>تسهیلات مالی دریافتی</t>
  </si>
  <si>
    <t>سایر بدهی</t>
  </si>
  <si>
    <t>310202و310201</t>
  </si>
  <si>
    <t>3111و3110</t>
  </si>
  <si>
    <t>3502و3501</t>
  </si>
  <si>
    <t>3001و301008و301009و3070و3071و3099و310203و310204و310205و310206و310207و310208و310209و310210و310211و310220و310221و310222و310223و310224و310290و310299و3990و3401و3101و310221و310222و310223و310224</t>
  </si>
  <si>
    <t>سازمان‌های بیمه‌گر</t>
  </si>
  <si>
    <t>وام کارکنان</t>
  </si>
  <si>
    <t>وام دانشجویان</t>
  </si>
  <si>
    <t>سود قابل دریافت سرمایه‌گذاری‌ها</t>
  </si>
  <si>
    <t>سایر مطالبات</t>
  </si>
  <si>
    <t>140202 و 140203 و 140204 و 140205 و140290 و140291 و و140298 و 140299و1501و1560</t>
  </si>
  <si>
    <t xml:space="preserve">  </t>
  </si>
  <si>
    <t>تمامی کدهای مذکور</t>
  </si>
  <si>
    <t>آواب</t>
  </si>
  <si>
    <t>بودجه تفصیلی</t>
  </si>
  <si>
    <t>ساناب</t>
  </si>
  <si>
    <t>بهیار</t>
  </si>
  <si>
    <t>حقوق و مزایای مستمر</t>
  </si>
  <si>
    <t>شرح هزینه</t>
  </si>
  <si>
    <t>هزینه های غیر  پرسنلی</t>
  </si>
  <si>
    <t xml:space="preserve">جمع </t>
  </si>
  <si>
    <t>هزینه های پرسنلی (کلیه پرسنل)</t>
  </si>
  <si>
    <t>پرسنلی</t>
  </si>
  <si>
    <t>غیر پرسنلی</t>
  </si>
  <si>
    <t>هزینه های بیمارستان (مبالغ به میلیون ریال)</t>
  </si>
  <si>
    <r>
      <t>هزینه های سال ۱۳۹۲ بر اساس مستندات حسابداری تعهدی</t>
    </r>
    <r>
      <rPr>
        <sz val="10"/>
        <color theme="1"/>
        <rFont val="B Titr"/>
        <charset val="178"/>
      </rPr>
      <t xml:space="preserve"> (مبالغ به میلیون ریال)</t>
    </r>
  </si>
  <si>
    <t xml:space="preserve">بیمارستان آموزشی </t>
  </si>
  <si>
    <t>پیش بینی هزینه های سال ۱۳۹3  بر اساس تفاهم نامه های نظام نوین مالی (مبالغ به میلیون ریال)</t>
  </si>
  <si>
    <t>منابع مالی بیمارستان (مبالغ به میلیون ریال)</t>
  </si>
  <si>
    <t xml:space="preserve">سال </t>
  </si>
  <si>
    <t xml:space="preserve">بر اساس بودجه تفصیلی </t>
  </si>
  <si>
    <t xml:space="preserve">رسته اداری و مالی، فنی و مهندسی، آموزشی فرهنگی </t>
  </si>
  <si>
    <t>تعداد پست بلاتصدی</t>
  </si>
  <si>
    <t xml:space="preserve">طرحی </t>
  </si>
  <si>
    <t>قرارداد کارگری (تبصره 4)</t>
  </si>
  <si>
    <t>تعداد شاغل</t>
  </si>
  <si>
    <t>پزشک متخصص هیات علمی</t>
  </si>
  <si>
    <t>نرم افزار پرسنلی</t>
  </si>
  <si>
    <t>کمک بهیار/بهدار</t>
  </si>
  <si>
    <t>رسته خدمات</t>
  </si>
  <si>
    <t>نرم افزار مرجع</t>
  </si>
  <si>
    <t>سایر منابع( به غیر از هدفمندی)</t>
  </si>
  <si>
    <t>قراردادها (غذا و تاسیسات و ...)</t>
  </si>
  <si>
    <t>کد حساب در نظام نوین مالی</t>
  </si>
  <si>
    <t xml:space="preserve">مبلغ به میلیون ریال </t>
  </si>
  <si>
    <t>(1+2+3+4+5)</t>
  </si>
  <si>
    <t>مجموع بدهی ها</t>
  </si>
  <si>
    <t xml:space="preserve">مجموع مطالبات </t>
  </si>
  <si>
    <t>مسئول تکمیل فرم : مدیر  و رئیس حسابداری بیمارستان</t>
  </si>
  <si>
    <t xml:space="preserve">دریافتی مطالبات </t>
  </si>
  <si>
    <t>جمع مطالبات</t>
  </si>
  <si>
    <t xml:space="preserve">مانده مطالبات </t>
  </si>
  <si>
    <t>*</t>
  </si>
  <si>
    <r>
      <t xml:space="preserve">پیش بینی هزینه های سال ۱۳۹3  بر اساس تفاهم نامه های نظام نوین مالی </t>
    </r>
    <r>
      <rPr>
        <sz val="10"/>
        <color theme="0"/>
        <rFont val="B Titr"/>
        <charset val="178"/>
      </rPr>
      <t>(مبالغ به میلیون ریال)</t>
    </r>
  </si>
  <si>
    <t>آواب (معاونت درمان)</t>
  </si>
  <si>
    <t>ساناب (تشکیلات)</t>
  </si>
  <si>
    <t>مسئول تکمیل فرم : رئیس و مدیر  و رئیس حسابداری بیمارستان</t>
  </si>
  <si>
    <t xml:space="preserve">نکته مهم : مبالغ می بایست  به میلیون ریال و از سرفصل حسابهای نظام نوین مالی ( به روز شده )  که به آنها در ردیف " کد حساب در نظام نوین مالی " اشاره شده است استخراج و در جدول فوق درج گردد </t>
  </si>
  <si>
    <t xml:space="preserve">نکته مهم : مبالغ می بایست  به میلیون ریال و از سرفصل حسابهای نظام نوین مالی  که به آنها در ردیف "کد حساب در نظام نوین مالی " اشاره شده است استخراج و درجدول فوق درج گردد </t>
  </si>
  <si>
    <t>تعداد فراگیران پزشکی</t>
  </si>
  <si>
    <t>شناسائی میزان مطالبات از سازمانهای بیمه گر تنها از حسابهای مالی بیمارستان استخراج گردد . در صورتی که مطالباتی که در " سامانه سجاد " ثبت شده ولی سند حسابداری آن صادر نشده است اقدام عاجل انجام پذیرد .</t>
  </si>
  <si>
    <t xml:space="preserve">* در هیچ یک از فرمهای مالی ، اطلاعات مرتبط با منابع هدفمندی و طرح تحول سلامت منظور نگردد </t>
  </si>
  <si>
    <t xml:space="preserve">* مسئولیت صحت و سقم این  فرم بر عهده ریاست و مدیر بیمارستان می باشد </t>
  </si>
  <si>
    <t>متوسط درصد اشغال تخت فعال سال 1392</t>
  </si>
  <si>
    <t>پذیرش سالانه 1392(تعداد بستری)</t>
  </si>
  <si>
    <t>تعداد تخت فعال در سال 1392</t>
  </si>
  <si>
    <t>متوسط اقامت بیمارطی سال 1392 (به روز)</t>
  </si>
  <si>
    <t>تخت روز اشغالی طی سال  1392</t>
  </si>
  <si>
    <t xml:space="preserve">  هزینه های 1392 بر اساس مستندات حسابداری تعهدی (مبالغ به میلیون ریال)</t>
  </si>
  <si>
    <t>منابع عمومی جاری</t>
  </si>
  <si>
    <t>منابع عمومی(جاری)</t>
  </si>
  <si>
    <t>نیروی انسانی شاغل در رسته بهداشتی درمانی و هیات علمی در بیمارستان</t>
  </si>
  <si>
    <t xml:space="preserve">سایر نیروهای رسته بهداشتی درمانی </t>
  </si>
  <si>
    <t>* با توجه به بخشنامه ها ودستورالعملهاي ابلاغي متعدد لازم است تا پايان روزاداري مورخ  17خرداد  ماه كليه اسناد ازحالت پيشنويس به  قطعي منظور گردد تا در قالب داشبورد نظام نوین مالی قابل روءيت باشد.</t>
  </si>
  <si>
    <t>*  کلیه آمارها بایستی پس از تایید معاونین  محترم درمان و  توسعه دانشگاه/دانشکده ارسال گردد.</t>
  </si>
  <si>
    <t xml:space="preserve">تعمیرات و نگهداشت </t>
  </si>
  <si>
    <t>هیات علمی</t>
  </si>
  <si>
    <t>غیر هیات علمی</t>
  </si>
  <si>
    <t>پرستار</t>
  </si>
  <si>
    <t xml:space="preserve">کاردان/کارشناس آزمایشگاه </t>
  </si>
  <si>
    <t>کاردان/کارشناس رادیولوژی</t>
  </si>
  <si>
    <t xml:space="preserve">                                          گزارش مانده بدهی بیمارستان مربوط به سال مالی 1392(در تاریخ  31 / 2 / 1393)   </t>
  </si>
  <si>
    <t xml:space="preserve">                                                            گزارش مانده طلب بیمارستان مربوط به سال مالی 1392(در تاریخ  31 / 2 / 1393)                   </t>
  </si>
  <si>
    <t>*  با توجه به بخشنامه شماره 205/46/د  مورخ 93/2/10 معاون محترم  توسعه مديريت ومنابع وزارت متبوع ونظربه ضرورت رعايت مفروضات حسابداري تعهدي امورمالي دانشگاه ها وواحدهاي تابعه نسبت به بروزرساني وشناسائي وثبت كليه درآمدهاي تحقق يافته  وهزينه هاي تحمل شده  به وي‍‍ژه كارانه به تفكيك پزشكان وكاركنان  درحساب هاي سال  92 اقدام نمايند.</t>
  </si>
  <si>
    <t xml:space="preserve">* با توجه به نياز به اطلاعات دقيق وقابل اتكا ء وبموقع لازم است ، كليه عمليات مالي  به روز باشد وهمين موضوع مبناي تصميم گيري هاي وزارتي درموارد متعدد از جمله تامين منابع در  سال 93 خواهد بود  </t>
  </si>
  <si>
    <t>کارورز (انترن)</t>
  </si>
  <si>
    <t>دستیار تخصصی</t>
  </si>
  <si>
    <t>دستیار فوق تخصصی و فلوشیپ</t>
  </si>
  <si>
    <t xml:space="preserve">بهیار </t>
  </si>
  <si>
    <t xml:space="preserve">منشی بخش </t>
  </si>
  <si>
    <t xml:space="preserve">ماما </t>
  </si>
  <si>
    <t xml:space="preserve">دکتری حرفه ای </t>
  </si>
  <si>
    <r>
      <t xml:space="preserve">پزشک متخصص </t>
    </r>
    <r>
      <rPr>
        <b/>
        <u/>
        <sz val="10"/>
        <color theme="1"/>
        <rFont val="B Nazanin"/>
        <charset val="178"/>
      </rPr>
      <t>غیر</t>
    </r>
    <r>
      <rPr>
        <b/>
        <sz val="10"/>
        <color theme="1"/>
        <rFont val="B Nazanin"/>
        <charset val="178"/>
      </rPr>
      <t xml:space="preserve">هیات علمی </t>
    </r>
  </si>
  <si>
    <t xml:space="preserve">پزشک متخصص هیات علمی </t>
  </si>
  <si>
    <t xml:space="preserve">سایر نیروهای بهداشتی درمانی </t>
  </si>
  <si>
    <t xml:space="preserve">رسته خدمات </t>
  </si>
  <si>
    <t>دکتری حرفه ای</t>
  </si>
  <si>
    <t>ماده 88</t>
  </si>
  <si>
    <t>طرحی</t>
  </si>
  <si>
    <t xml:space="preserve">مجموع نیروهای بهداشتی درمانی </t>
  </si>
  <si>
    <t>جمع نیروهای غیر بهداشتی درمانی</t>
  </si>
  <si>
    <t xml:space="preserve">تکنسین/کاردان/کارشناس اتاق عمل و بیهوشی </t>
  </si>
  <si>
    <t>* مسئول تکمیل فرم : مدیر  و رئیس حسابداری بیمارستان</t>
  </si>
  <si>
    <t>* کلیه هزینه های پرسنلی تحقق یافته  می بایست شامل پرداختها انجام شده و مطالبات ثبت شده پرسنل در سال 1392 باشد</t>
  </si>
  <si>
    <t xml:space="preserve">* مطالبات پرسنلی در خصوص کارانه و حق العلاج که در سال ۱۳۹۲ پرداخت نشده اند بر اساس اصول " حسابداری تعهدی"  جز هزینه های پرسنلی تحقق یافته سال مالی ۹۲ منظور میشوند </t>
  </si>
  <si>
    <t>* مدیریت برنامه ریزی بودجه و پایش عملکرد دانشگاه موظف است سهم اعتبارات بیمارستان را  از منابع عمومی و اختصاصی  " برنامه ۳۰۳۰3 "  سال ۱۳۹۳و در قالب بودجه مصوب دانشگاه و تفاهم نامه داخلی مبادله شده ، مشخص و به بیمارستان اعلام نماید</t>
  </si>
  <si>
    <t>* تکمیل فرم  پیش بینی هزینه های سال 93 برعهده مسئولین بیمارستان بوده و تنها وظیفه متصور برای " مدیریت برنامه ریزی بودجه و پایش عملکرد "  دانشگاه ، راهنمائی های احتمالی در این زمینه می باشد.</t>
  </si>
  <si>
    <t>* منابع حاصل از ردیفهای ستادی ابلاغی که جز اعتبارات مصوب دانشگاه نمی باشند بعنوان سایر منابع لحاظ گردد</t>
  </si>
  <si>
    <t xml:space="preserve">* حقوق اعضای هیات علمی اعم از منابع بخشهای بهداشت و درمان یا آموزش عالی می بایست در هزینه های پرسنلی لحاظ گردد  </t>
  </si>
  <si>
    <t>* هر نوع پرداخت به فراگیران پزشکی (کارورز/ردستیار تخصصی/دستیار فوق تخصصی و فلوشیپ) می بایست شناسائی در جداول فوق منظور شود</t>
  </si>
  <si>
    <t>فرم شماره یک -  روکش منابع و مصارف بیمارستانها</t>
  </si>
  <si>
    <t>فرم شماره دو - هزینه ها و درآمدها</t>
  </si>
  <si>
    <t>فرم شماره سه  - بدهی ها و مطالبات</t>
  </si>
  <si>
    <t>فرم شماره چهار  - فرم بررسی منابع انسانی بیمارستانها</t>
  </si>
  <si>
    <r>
      <rPr>
        <sz val="7"/>
        <color theme="1"/>
        <rFont val="Times New Roman"/>
        <family val="1"/>
      </rPr>
      <t xml:space="preserve">*   </t>
    </r>
    <r>
      <rPr>
        <sz val="11"/>
        <color theme="1"/>
        <rFont val="B Zar"/>
        <charset val="178"/>
      </rPr>
      <t xml:space="preserve">مقطع زمانی کلیه آمارهای مربوط به منابع انسانی، انتهای اردیبهشت سالجاری می باشد. </t>
    </r>
  </si>
  <si>
    <r>
      <rPr>
        <sz val="7"/>
        <color theme="1"/>
        <rFont val="Times New Roman"/>
        <family val="1"/>
      </rPr>
      <t xml:space="preserve"> * </t>
    </r>
    <r>
      <rPr>
        <sz val="11"/>
        <color theme="1"/>
        <rFont val="B Zar"/>
        <charset val="178"/>
      </rPr>
      <t xml:space="preserve"> منظور از نیروهای شاغل، کلیه نیروهای در حال خدمت از جمله مامورین به بیمارستان می باشد. بنابراین چنانچه به عنوان مثال فرد «الف» از بیمارستان «الف» به بیمارستان «ب» مامور شده باشد و در اردیبهشت 93 در بیمارستان «ب» اشتغال داشته باشد بایستی صرفا در آمار بیمارستان «ب» ذکر گردد. بنابراین ضروری است دانشگاهها آمار مامورین به سایر مراکز را از آمار کارکنان خود خارج نمایند.</t>
    </r>
  </si>
  <si>
    <r>
      <rPr>
        <sz val="7"/>
        <color theme="1"/>
        <rFont val="Times New Roman"/>
        <family val="1"/>
      </rPr>
      <t xml:space="preserve">*   </t>
    </r>
    <r>
      <rPr>
        <sz val="11"/>
        <color theme="1"/>
        <rFont val="B Zar"/>
        <charset val="178"/>
      </rPr>
      <t>منظور از «پرستار» صرفا پرستار (</t>
    </r>
    <r>
      <rPr>
        <sz val="11"/>
        <color theme="1"/>
        <rFont val="Arial"/>
        <family val="2"/>
        <scheme val="minor"/>
      </rPr>
      <t>nurse</t>
    </r>
    <r>
      <rPr>
        <sz val="11"/>
        <color theme="1"/>
        <rFont val="B Zar"/>
        <charset val="178"/>
      </rPr>
      <t>) بوده و گروه پرستاری مدنظر نیست.</t>
    </r>
  </si>
  <si>
    <r>
      <rPr>
        <sz val="7"/>
        <color theme="1"/>
        <rFont val="Times New Roman"/>
        <family val="1"/>
      </rPr>
      <t xml:space="preserve">  * </t>
    </r>
    <r>
      <rPr>
        <sz val="11"/>
        <color theme="1"/>
        <rFont val="B Zar"/>
        <charset val="178"/>
      </rPr>
      <t xml:space="preserve">آمار پزشکانی که در بیش از یک بیمارستان اشتغال دارند، بایستی صرفا در بیمارستان اصلی که لیست حقوقی آنها در آنجا تهیه می شود درج گردد. </t>
    </r>
  </si>
  <si>
    <r>
      <rPr>
        <sz val="7"/>
        <color theme="1"/>
        <rFont val="Times New Roman"/>
        <family val="1"/>
      </rPr>
      <t xml:space="preserve">*  </t>
    </r>
    <r>
      <rPr>
        <sz val="11"/>
        <color theme="1"/>
        <rFont val="B Zar"/>
        <charset val="178"/>
      </rPr>
      <t xml:space="preserve">داروسازان دارای </t>
    </r>
    <r>
      <rPr>
        <sz val="11"/>
        <color theme="1"/>
        <rFont val="Arial"/>
        <family val="2"/>
        <scheme val="minor"/>
      </rPr>
      <t>phd</t>
    </r>
    <r>
      <rPr>
        <sz val="11"/>
        <color theme="1"/>
        <rFont val="B Zar"/>
        <charset val="178"/>
      </rPr>
      <t xml:space="preserve"> بایستی حسب مورد در ستون «پزشک متخصص هیات علمی» و یا «غیرهیات علمی» درج گردد.</t>
    </r>
  </si>
  <si>
    <r>
      <rPr>
        <sz val="7"/>
        <color theme="1"/>
        <rFont val="Times New Roman"/>
        <family val="1"/>
      </rPr>
      <t xml:space="preserve"> *  </t>
    </r>
    <r>
      <rPr>
        <sz val="11"/>
        <color theme="1"/>
        <rFont val="B Zar"/>
        <charset val="178"/>
      </rPr>
      <t xml:space="preserve">با وجودی که پست سازمانی پزشکان هیات علمی مربوط به دانشکده های پزشکی بوده و کارکنان مذکور دارای پست از بیمارستان نیستند، لیکن با توجه به اینکه در فرم های مذکور، محل خدمت افراد مدنظر بوده و محل اشتغال اعضای هیات علمی پزشکی عمدتا بیمارستان ها می باشد، بنابراین دانشگاه/دانشکده حتما می بایست نسبت به درج آمار اعضای محترم هیات علمی پزشک در این قسمت مبادرت نماید. </t>
    </r>
  </si>
  <si>
    <r>
      <rPr>
        <sz val="7"/>
        <color theme="1"/>
        <rFont val="Times New Roman"/>
        <family val="1"/>
      </rPr>
      <t xml:space="preserve">*    </t>
    </r>
    <r>
      <rPr>
        <sz val="11"/>
        <color theme="1"/>
        <rFont val="B Zar"/>
        <charset val="178"/>
      </rPr>
      <t>«سایر نیروهای رسته بهداشتی درمانی»، از طریق کسر نیروهای «پرستار، بهیار، کمک بهیار، منشی بخش، ماما و پزشک» از کل نیروهای رسته بهداشتی درمانی به دست می آید.</t>
    </r>
  </si>
  <si>
    <r>
      <rPr>
        <sz val="7"/>
        <color theme="1"/>
        <rFont val="Times New Roman"/>
        <family val="1"/>
      </rPr>
      <t xml:space="preserve"> *  </t>
    </r>
    <r>
      <rPr>
        <sz val="11"/>
        <color theme="1"/>
        <rFont val="B Zar"/>
        <charset val="178"/>
      </rPr>
      <t>مجموع نیروهای موجود در گروههای شغلی مختلف می بایست با مجموع نیروهای بیمارستان برابر باشد. به عبارت دیگر آمار هیچ یک از انواع نیروهایی که به هر نوعی در بیمارستان فعالیت می نمایند نباید نادیده گرفته شود. به عنوان مثال در صورتی که بیمارستان از پزشکان نظامی و انتظامی استفاده می نماید، آمار مربوطه بایستی در قسمت «سایر» درج گردد.</t>
    </r>
  </si>
  <si>
    <r>
      <rPr>
        <sz val="7"/>
        <color theme="1"/>
        <rFont val="Times New Roman"/>
        <family val="1"/>
      </rPr>
      <t xml:space="preserve">*  </t>
    </r>
    <r>
      <rPr>
        <sz val="11"/>
        <color theme="1"/>
        <rFont val="B Zar"/>
        <charset val="178"/>
      </rPr>
      <t>منظور از نرم افزار پرسنلی، نرم افزارهای مورد استفاده در سطح دانشگاه که به منظور تولید حکم کارگزینی مورد استفاده قرار می گیرند از جمله آذرخش، چارگون و سایر موارد می باشد.</t>
    </r>
  </si>
  <si>
    <t>* جدول روکش (فرم شماره یک) پس از ورود اطلاعات در فرمهای شماره 2و3و4  ،  به صورت خودکار تکمیل می گردد. بنابراین اقدامی از سوی دانشگاه/دانشکده برای تکمیل جدول مذکور متصور نخواهد بود.</t>
  </si>
  <si>
    <t xml:space="preserve">محل امضا: </t>
  </si>
  <si>
    <t>سمت</t>
  </si>
  <si>
    <t xml:space="preserve">نام و نام خانوادگی </t>
  </si>
  <si>
    <t>معاون توسعه مدیریت و منابع</t>
  </si>
  <si>
    <t>معاون درمان</t>
  </si>
  <si>
    <t>رئیس بیمارستان</t>
  </si>
  <si>
    <t>مدیر بیمارستان</t>
  </si>
  <si>
    <t>تائید کنندگان</t>
  </si>
  <si>
    <t>منابع سال ۱۳۹3</t>
  </si>
  <si>
    <r>
      <rPr>
        <sz val="7"/>
        <color theme="1"/>
        <rFont val="Times New Roman"/>
        <family val="1"/>
      </rPr>
      <t xml:space="preserve"> * </t>
    </r>
    <r>
      <rPr>
        <sz val="11"/>
        <color theme="1"/>
        <rFont val="B Zar"/>
        <charset val="178"/>
      </rPr>
      <t>در ردیف «پزشک عمومی»، لازم است آمار پزشک عمومی، دندانپزشک، داروساز عمومی و دکتری علوم آزمایشگاهی درج گردد.</t>
    </r>
  </si>
  <si>
    <t>نیروی انسانی شاغل در سایر رسته ها</t>
  </si>
  <si>
    <t>کاردان/ کارشناس پذیرش و مدارک پزشکی</t>
  </si>
  <si>
    <t xml:space="preserve">قراردادی </t>
  </si>
  <si>
    <t xml:space="preserve">کمک بهیار/بهدار </t>
  </si>
  <si>
    <t>تعداد پست بلاتصدی بهیار</t>
  </si>
  <si>
    <t>تعداد پست بلاتصدی پرستار</t>
  </si>
  <si>
    <t>کل پست بلا تصدی بیمارستان</t>
  </si>
  <si>
    <t>نیروی انسانی شاغل در سایر رسته ها در بیمارستان</t>
  </si>
  <si>
    <r>
      <t xml:space="preserve">پزشک متخصص </t>
    </r>
    <r>
      <rPr>
        <b/>
        <u/>
        <sz val="11"/>
        <color theme="1"/>
        <rFont val="B Nazanin"/>
        <charset val="178"/>
      </rPr>
      <t>غیر</t>
    </r>
    <r>
      <rPr>
        <b/>
        <sz val="11"/>
        <color theme="1"/>
        <rFont val="B Nazanin"/>
        <charset val="178"/>
      </rPr>
      <t xml:space="preserve"> هیات علمی</t>
    </r>
  </si>
  <si>
    <t>منابع انسانی بیمارستان</t>
  </si>
  <si>
    <t xml:space="preserve">تکنیسین/کاردان/کارشناس اتاق عمل و بیهوشی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</si>
</sst>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Arial"/>
      <family val="2"/>
      <scheme val="minor"/>
    </font>
    <font>
      <sz val="10"/>
      <name val="Arial"/>
      <family val="2"/>
    </font>
    <font>
      <sz val="11"/>
      <color theme="1"/>
      <name val="B Titr"/>
      <charset val="178"/>
    </font>
    <font>
      <sz val="9"/>
      <color theme="1"/>
      <name val="B Titr"/>
      <charset val="178"/>
    </font>
    <font>
      <sz val="14"/>
      <color theme="1"/>
      <name val="B Titr"/>
      <charset val="178"/>
    </font>
    <font>
      <sz val="10"/>
      <color theme="1"/>
      <name val="B Titr"/>
      <charset val="178"/>
    </font>
    <font>
      <b/>
      <sz val="14"/>
      <color theme="1"/>
      <name val="B Mitra"/>
      <charset val="178"/>
    </font>
    <font>
      <b/>
      <sz val="18"/>
      <color theme="1"/>
      <name val="B Mitra"/>
      <charset val="178"/>
    </font>
    <font>
      <sz val="11"/>
      <color theme="1"/>
      <name val="B Mitra"/>
      <charset val="178"/>
    </font>
    <font>
      <b/>
      <sz val="10"/>
      <color theme="1"/>
      <name val="B Mitra"/>
      <charset val="178"/>
    </font>
    <font>
      <b/>
      <sz val="12"/>
      <color theme="1"/>
      <name val="B Mitra"/>
      <charset val="178"/>
    </font>
    <font>
      <b/>
      <sz val="14"/>
      <color theme="1"/>
      <name val="B Titr"/>
      <charset val="178"/>
    </font>
    <font>
      <sz val="11"/>
      <color theme="1"/>
      <name val="B Zar"/>
      <charset val="178"/>
    </font>
    <font>
      <sz val="11"/>
      <color theme="1"/>
      <name val="Arial"/>
      <family val="2"/>
      <charset val="178"/>
      <scheme val="minor"/>
    </font>
    <font>
      <b/>
      <sz val="9"/>
      <color theme="1"/>
      <name val="B Nazanin"/>
      <charset val="178"/>
    </font>
    <font>
      <b/>
      <sz val="11"/>
      <color theme="1"/>
      <name val="B Nazanin"/>
      <charset val="178"/>
    </font>
    <font>
      <b/>
      <sz val="11"/>
      <color indexed="8"/>
      <name val="B Nazanin"/>
      <charset val="178"/>
    </font>
    <font>
      <b/>
      <sz val="8"/>
      <color theme="1"/>
      <name val="B Nazanin"/>
      <charset val="178"/>
    </font>
    <font>
      <b/>
      <sz val="10"/>
      <color indexed="8"/>
      <name val="B Nazanin"/>
      <charset val="178"/>
    </font>
    <font>
      <b/>
      <sz val="11"/>
      <color theme="1"/>
      <name val="B Mitra"/>
      <charset val="178"/>
    </font>
    <font>
      <b/>
      <sz val="12"/>
      <color theme="1"/>
      <name val="B Titr"/>
      <charset val="178"/>
    </font>
    <font>
      <b/>
      <sz val="16"/>
      <color theme="1"/>
      <name val="B Mitra"/>
      <charset val="178"/>
    </font>
    <font>
      <sz val="14"/>
      <color theme="0"/>
      <name val="B Titr"/>
      <charset val="178"/>
    </font>
    <font>
      <sz val="10"/>
      <color theme="0"/>
      <name val="B Titr"/>
      <charset val="178"/>
    </font>
    <font>
      <b/>
      <sz val="14"/>
      <color theme="1"/>
      <name val="B Nazanin"/>
      <charset val="178"/>
    </font>
    <font>
      <b/>
      <sz val="10"/>
      <color theme="1"/>
      <name val="B Nazanin"/>
      <charset val="178"/>
    </font>
    <font>
      <b/>
      <u/>
      <sz val="10"/>
      <color theme="1"/>
      <name val="B Nazanin"/>
      <charset val="178"/>
    </font>
    <font>
      <b/>
      <sz val="9"/>
      <color indexed="8"/>
      <name val="B Nazanin"/>
      <charset val="178"/>
    </font>
    <font>
      <sz val="7"/>
      <color theme="1"/>
      <name val="Times New Roman"/>
      <family val="1"/>
    </font>
    <font>
      <sz val="11"/>
      <color theme="1"/>
      <name val="Calibri"/>
      <family val="2"/>
    </font>
    <font>
      <b/>
      <sz val="12"/>
      <color theme="1"/>
      <name val="B Nazanin"/>
      <charset val="178"/>
    </font>
    <font>
      <sz val="14"/>
      <color theme="1"/>
      <name val="Calibri"/>
      <family val="2"/>
    </font>
    <font>
      <b/>
      <sz val="16"/>
      <color theme="1"/>
      <name val="B Nazanin"/>
      <charset val="178"/>
    </font>
    <font>
      <sz val="24"/>
      <color theme="1"/>
      <name val="B Titr"/>
      <charset val="178"/>
    </font>
    <font>
      <sz val="11"/>
      <color rgb="FFFF0000"/>
      <name val="B Titr"/>
      <charset val="178"/>
    </font>
    <font>
      <sz val="20"/>
      <color theme="1"/>
      <name val="B Titr"/>
      <charset val="178"/>
    </font>
    <font>
      <b/>
      <sz val="11"/>
      <name val="B Nazanin"/>
      <charset val="178"/>
    </font>
    <font>
      <b/>
      <u/>
      <sz val="11"/>
      <color theme="1"/>
      <name val="B Nazanin"/>
      <charset val="178"/>
    </font>
  </fonts>
  <fills count="2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rgb="FFFFD347"/>
        <bgColor indexed="64"/>
      </patternFill>
    </fill>
    <fill>
      <patternFill patternType="solid">
        <fgColor rgb="FFFFD44B"/>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5"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1" fillId="0" borderId="0"/>
    <xf numFmtId="0" fontId="13" fillId="0" borderId="0"/>
  </cellStyleXfs>
  <cellXfs count="239">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xf numFmtId="0" fontId="2" fillId="0" borderId="3" xfId="0" applyFont="1" applyFill="1" applyBorder="1" applyAlignment="1">
      <alignment horizontal="right" vertical="center" wrapText="1"/>
    </xf>
    <xf numFmtId="0" fontId="2" fillId="3" borderId="3" xfId="0" applyFont="1" applyFill="1" applyBorder="1" applyAlignment="1">
      <alignment horizontal="center" vertical="center" shrinkToFit="1"/>
    </xf>
    <xf numFmtId="0" fontId="6" fillId="8" borderId="3" xfId="0" applyFont="1" applyFill="1" applyBorder="1" applyAlignment="1">
      <alignment horizontal="center" vertical="center" wrapText="1" readingOrder="2"/>
    </xf>
    <xf numFmtId="0" fontId="8" fillId="0" borderId="0" xfId="0" applyFont="1" applyAlignment="1">
      <alignment horizontal="center" vertical="center"/>
    </xf>
    <xf numFmtId="0" fontId="6" fillId="0" borderId="0" xfId="0" applyFont="1" applyAlignment="1">
      <alignment horizontal="center" vertical="center"/>
    </xf>
    <xf numFmtId="0" fontId="6" fillId="8" borderId="1" xfId="0" applyFont="1" applyFill="1" applyBorder="1" applyAlignment="1">
      <alignment horizontal="center" vertical="center" wrapText="1" readingOrder="2"/>
    </xf>
    <xf numFmtId="0" fontId="6" fillId="8" borderId="4" xfId="0" applyFont="1" applyFill="1" applyBorder="1" applyAlignment="1">
      <alignment horizontal="center" vertical="center" wrapText="1" readingOrder="2"/>
    </xf>
    <xf numFmtId="0" fontId="0" fillId="0" borderId="0" xfId="0" applyAlignment="1">
      <alignment horizontal="center" vertical="center"/>
    </xf>
    <xf numFmtId="0" fontId="2" fillId="0" borderId="0" xfId="0" applyFont="1" applyFill="1" applyAlignment="1">
      <alignment horizontal="center" vertical="center"/>
    </xf>
    <xf numFmtId="0" fontId="15" fillId="0" borderId="3" xfId="0" applyFont="1" applyBorder="1" applyAlignment="1">
      <alignment horizontal="center" vertical="center"/>
    </xf>
    <xf numFmtId="0" fontId="15" fillId="10" borderId="3"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15" fillId="11" borderId="3" xfId="0" applyFont="1" applyFill="1" applyBorder="1" applyAlignment="1">
      <alignment horizontal="center" vertical="center"/>
    </xf>
    <xf numFmtId="0" fontId="0" fillId="0" borderId="0" xfId="0" applyBorder="1" applyAlignment="1">
      <alignment horizontal="center" vertical="center"/>
    </xf>
    <xf numFmtId="0" fontId="15" fillId="10" borderId="6" xfId="0" applyFont="1" applyFill="1" applyBorder="1" applyAlignment="1">
      <alignment horizontal="center" vertical="center"/>
    </xf>
    <xf numFmtId="0" fontId="15" fillId="0" borderId="3" xfId="0" applyFont="1" applyFill="1" applyBorder="1" applyAlignment="1">
      <alignment horizontal="center" vertical="center"/>
    </xf>
    <xf numFmtId="0" fontId="15" fillId="3" borderId="3" xfId="0" applyFont="1" applyFill="1" applyBorder="1" applyAlignment="1">
      <alignment horizontal="center" vertical="center"/>
    </xf>
    <xf numFmtId="0" fontId="0" fillId="0" borderId="0" xfId="0" applyAlignment="1">
      <alignment horizontal="center" vertical="center"/>
    </xf>
    <xf numFmtId="0" fontId="15" fillId="3" borderId="3" xfId="0" applyFont="1" applyFill="1" applyBorder="1" applyAlignment="1">
      <alignment horizontal="center" vertical="center"/>
    </xf>
    <xf numFmtId="0" fontId="15" fillId="0" borderId="3" xfId="0" applyFont="1" applyFill="1" applyBorder="1" applyAlignment="1">
      <alignment horizontal="center" vertical="center"/>
    </xf>
    <xf numFmtId="0" fontId="0" fillId="0" borderId="0" xfId="0" applyAlignment="1">
      <alignment horizontal="center" vertical="center"/>
    </xf>
    <xf numFmtId="0" fontId="15" fillId="0" borderId="0" xfId="0" applyFont="1" applyFill="1" applyBorder="1" applyAlignment="1">
      <alignment horizontal="center" vertical="center"/>
    </xf>
    <xf numFmtId="0" fontId="15" fillId="8" borderId="0" xfId="0" applyFont="1" applyFill="1" applyBorder="1" applyAlignment="1">
      <alignment horizontal="center" vertical="center"/>
    </xf>
    <xf numFmtId="0" fontId="2" fillId="3" borderId="1" xfId="0" applyFont="1" applyFill="1" applyBorder="1" applyAlignment="1">
      <alignment horizontal="right" vertical="center" shrinkToFit="1"/>
    </xf>
    <xf numFmtId="0" fontId="0" fillId="8" borderId="0" xfId="0" applyFill="1" applyAlignment="1">
      <alignment horizontal="center" vertical="center"/>
    </xf>
    <xf numFmtId="0" fontId="14" fillId="4"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0" borderId="0" xfId="0" applyAlignment="1">
      <alignment horizontal="center" vertical="center" wrapText="1"/>
    </xf>
    <xf numFmtId="0" fontId="3" fillId="3" borderId="3" xfId="0" applyFont="1" applyFill="1" applyBorder="1" applyAlignment="1">
      <alignment horizontal="center" vertical="center" wrapText="1"/>
    </xf>
    <xf numFmtId="0" fontId="9" fillId="3" borderId="3" xfId="0" applyFont="1" applyFill="1" applyBorder="1" applyAlignment="1">
      <alignment horizontal="center" vertical="center" wrapText="1" shrinkToFit="1" readingOrder="2"/>
    </xf>
    <xf numFmtId="0" fontId="17" fillId="3" borderId="3" xfId="0" applyFont="1" applyFill="1" applyBorder="1" applyAlignment="1">
      <alignment horizontal="center" vertical="center"/>
    </xf>
    <xf numFmtId="0" fontId="15" fillId="13" borderId="3" xfId="0" applyFont="1" applyFill="1" applyBorder="1" applyAlignment="1">
      <alignment horizontal="center" vertical="center"/>
    </xf>
    <xf numFmtId="0" fontId="6" fillId="0" borderId="3"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6" fillId="3" borderId="3" xfId="0" applyNumberFormat="1" applyFont="1" applyFill="1" applyBorder="1" applyAlignment="1">
      <alignment horizontal="center" vertical="center" wrapText="1" shrinkToFit="1" readingOrder="1"/>
    </xf>
    <xf numFmtId="0" fontId="19" fillId="0" borderId="3" xfId="0" applyFont="1" applyBorder="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right" vertical="center"/>
    </xf>
    <xf numFmtId="0" fontId="21" fillId="0" borderId="0" xfId="0" applyFont="1" applyAlignment="1">
      <alignment horizontal="right" vertical="center" readingOrder="2"/>
    </xf>
    <xf numFmtId="0" fontId="6" fillId="0" borderId="0" xfId="0" applyFont="1" applyAlignment="1">
      <alignment horizontal="left" vertical="center"/>
    </xf>
    <xf numFmtId="0" fontId="2" fillId="13" borderId="3" xfId="0" applyFont="1" applyFill="1" applyBorder="1" applyAlignment="1">
      <alignment horizontal="center" vertical="center" wrapText="1"/>
    </xf>
    <xf numFmtId="0" fontId="3" fillId="3" borderId="8" xfId="0" applyFont="1" applyFill="1" applyBorder="1" applyAlignment="1">
      <alignment horizontal="right" vertical="center" shrinkToFit="1"/>
    </xf>
    <xf numFmtId="0" fontId="6" fillId="3" borderId="3" xfId="0" applyFont="1" applyFill="1" applyBorder="1" applyAlignment="1">
      <alignment horizontal="center" vertical="center" wrapText="1" shrinkToFit="1" readingOrder="2"/>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1" fillId="0" borderId="0" xfId="0" applyFont="1" applyAlignment="1">
      <alignment horizontal="center" vertical="center" readingOrder="2"/>
    </xf>
    <xf numFmtId="0" fontId="14" fillId="16" borderId="3" xfId="0" applyFont="1" applyFill="1" applyBorder="1" applyAlignment="1">
      <alignment horizontal="center" vertical="center" wrapText="1"/>
    </xf>
    <xf numFmtId="0" fontId="25" fillId="0" borderId="3" xfId="0" applyFont="1" applyFill="1" applyBorder="1" applyAlignment="1">
      <alignment horizontal="center" vertical="center"/>
    </xf>
    <xf numFmtId="0" fontId="15" fillId="10" borderId="3" xfId="0" applyFont="1" applyFill="1" applyBorder="1" applyAlignment="1">
      <alignment vertical="center"/>
    </xf>
    <xf numFmtId="0" fontId="25" fillId="16" borderId="3" xfId="0" applyFont="1" applyFill="1" applyBorder="1" applyAlignment="1">
      <alignment horizontal="center" vertical="center"/>
    </xf>
    <xf numFmtId="3" fontId="18" fillId="0" borderId="9" xfId="2" applyNumberFormat="1" applyFont="1" applyFill="1" applyBorder="1" applyAlignment="1">
      <alignment horizontal="center" vertical="center" wrapText="1" shrinkToFit="1"/>
    </xf>
    <xf numFmtId="3" fontId="18" fillId="0" borderId="2" xfId="2" applyNumberFormat="1" applyFont="1" applyFill="1" applyBorder="1" applyAlignment="1">
      <alignment horizontal="center" vertical="center" wrapText="1" shrinkToFit="1"/>
    </xf>
    <xf numFmtId="3" fontId="16" fillId="0" borderId="0" xfId="2" applyNumberFormat="1" applyFont="1" applyFill="1" applyBorder="1" applyAlignment="1">
      <alignment horizontal="center" vertical="center" wrapText="1" shrinkToFit="1"/>
    </xf>
    <xf numFmtId="3" fontId="18" fillId="0" borderId="0" xfId="2" applyNumberFormat="1" applyFont="1" applyFill="1" applyBorder="1" applyAlignment="1">
      <alignment horizontal="center" vertical="center" wrapText="1" shrinkToFit="1"/>
    </xf>
    <xf numFmtId="0" fontId="2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2" fillId="0" borderId="0" xfId="0" applyFont="1" applyAlignment="1">
      <alignment horizontal="right" readingOrder="2"/>
    </xf>
    <xf numFmtId="0" fontId="14" fillId="17" borderId="3" xfId="0" applyFont="1" applyFill="1" applyBorder="1" applyAlignment="1">
      <alignment horizontal="center" vertical="center" wrapText="1"/>
    </xf>
    <xf numFmtId="0" fontId="15" fillId="0" borderId="5" xfId="0" applyFont="1" applyFill="1" applyBorder="1" applyAlignment="1">
      <alignment vertical="center"/>
    </xf>
    <xf numFmtId="0" fontId="15" fillId="0" borderId="7" xfId="0" applyFont="1" applyFill="1" applyBorder="1" applyAlignment="1">
      <alignment vertical="center"/>
    </xf>
    <xf numFmtId="0" fontId="15" fillId="0" borderId="6" xfId="0" applyFont="1" applyFill="1" applyBorder="1" applyAlignment="1">
      <alignment vertical="center"/>
    </xf>
    <xf numFmtId="0" fontId="15" fillId="8" borderId="5" xfId="0" applyFont="1" applyFill="1" applyBorder="1" applyAlignment="1">
      <alignment vertical="center"/>
    </xf>
    <xf numFmtId="0" fontId="15" fillId="8" borderId="6" xfId="0" applyFont="1" applyFill="1" applyBorder="1" applyAlignment="1">
      <alignment vertical="center"/>
    </xf>
    <xf numFmtId="0" fontId="15" fillId="8" borderId="7" xfId="0" applyFont="1" applyFill="1" applyBorder="1" applyAlignment="1">
      <alignment vertical="center"/>
    </xf>
    <xf numFmtId="0" fontId="15" fillId="3" borderId="3" xfId="0" applyFont="1" applyFill="1" applyBorder="1" applyAlignment="1">
      <alignment horizontal="center" vertical="center"/>
    </xf>
    <xf numFmtId="0" fontId="2" fillId="0" borderId="0" xfId="0" applyFont="1" applyFill="1" applyBorder="1" applyAlignment="1">
      <alignment horizontal="center" vertical="center"/>
    </xf>
    <xf numFmtId="0" fontId="15" fillId="11"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0" borderId="0" xfId="0" applyFont="1" applyFill="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16" borderId="3" xfId="0" applyFont="1" applyFill="1" applyBorder="1" applyAlignment="1">
      <alignment horizontal="center" vertical="center"/>
    </xf>
    <xf numFmtId="3" fontId="18" fillId="16" borderId="3" xfId="2" applyNumberFormat="1" applyFont="1" applyFill="1" applyBorder="1" applyAlignment="1">
      <alignment horizontal="center" vertical="center" wrapText="1" shrinkToFit="1"/>
    </xf>
    <xf numFmtId="0" fontId="2" fillId="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5" fillId="0" borderId="0" xfId="0" applyFont="1" applyFill="1" applyBorder="1" applyAlignment="1">
      <alignment vertical="center"/>
    </xf>
    <xf numFmtId="0" fontId="6" fillId="6" borderId="3" xfId="0" applyNumberFormat="1" applyFont="1" applyFill="1" applyBorder="1" applyAlignment="1">
      <alignment horizontal="center" vertical="center" wrapText="1" shrinkToFit="1" readingOrder="1"/>
    </xf>
    <xf numFmtId="0" fontId="6" fillId="6" borderId="1" xfId="0" applyFont="1" applyFill="1" applyBorder="1" applyAlignment="1">
      <alignment horizontal="center" vertical="center" wrapText="1" readingOrder="2"/>
    </xf>
    <xf numFmtId="0" fontId="6" fillId="6" borderId="3" xfId="0" applyFont="1" applyFill="1" applyBorder="1" applyAlignment="1">
      <alignment horizontal="center" vertical="center" wrapText="1" readingOrder="2"/>
    </xf>
    <xf numFmtId="0" fontId="9" fillId="6" borderId="3" xfId="0" applyFont="1" applyFill="1" applyBorder="1" applyAlignment="1">
      <alignment horizontal="center" vertical="center" wrapText="1" readingOrder="2"/>
    </xf>
    <xf numFmtId="0" fontId="20" fillId="6"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3" xfId="0" applyBorder="1" applyAlignment="1">
      <alignment horizontal="center" vertical="center"/>
    </xf>
    <xf numFmtId="0" fontId="34" fillId="0" borderId="0" xfId="0" applyFont="1" applyFill="1" applyAlignment="1">
      <alignment horizontal="center" vertical="center"/>
    </xf>
    <xf numFmtId="0" fontId="15" fillId="11" borderId="3" xfId="0" applyFont="1" applyFill="1" applyBorder="1" applyAlignment="1">
      <alignment horizontal="center" vertical="center"/>
    </xf>
    <xf numFmtId="0" fontId="15" fillId="0"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0" borderId="3" xfId="0" applyFont="1" applyFill="1" applyBorder="1" applyAlignment="1">
      <alignment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32" fillId="0" borderId="3" xfId="0" applyFont="1" applyFill="1" applyBorder="1" applyAlignment="1">
      <alignment horizontal="center" vertical="center"/>
    </xf>
    <xf numFmtId="0" fontId="0" fillId="0" borderId="3" xfId="0" applyBorder="1" applyAlignment="1">
      <alignment horizontal="center" vertical="center"/>
    </xf>
    <xf numFmtId="0" fontId="15" fillId="0" borderId="1" xfId="0" applyFont="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xf>
    <xf numFmtId="3" fontId="18" fillId="0" borderId="7" xfId="2" applyNumberFormat="1" applyFont="1" applyFill="1" applyBorder="1" applyAlignment="1">
      <alignment horizontal="center" vertical="center" wrapText="1" shrinkToFit="1"/>
    </xf>
    <xf numFmtId="3" fontId="18" fillId="16" borderId="7" xfId="2" applyNumberFormat="1" applyFont="1" applyFill="1" applyBorder="1" applyAlignment="1">
      <alignment horizontal="center" vertical="center" wrapText="1" shrinkToFit="1"/>
    </xf>
    <xf numFmtId="0" fontId="15" fillId="16" borderId="7" xfId="0" applyFont="1" applyFill="1" applyBorder="1" applyAlignment="1">
      <alignment horizontal="center" vertical="center"/>
    </xf>
    <xf numFmtId="0" fontId="15" fillId="16" borderId="6" xfId="0" applyFont="1" applyFill="1" applyBorder="1" applyAlignment="1">
      <alignment horizontal="center" vertical="center"/>
    </xf>
    <xf numFmtId="0" fontId="15" fillId="16" borderId="5" xfId="0" applyFont="1" applyFill="1" applyBorder="1" applyAlignment="1">
      <alignment horizontal="center" vertical="center"/>
    </xf>
    <xf numFmtId="3" fontId="18" fillId="0" borderId="3" xfId="2" applyNumberFormat="1" applyFont="1" applyFill="1" applyBorder="1" applyAlignment="1">
      <alignment horizontal="center" vertical="center" wrapText="1" shrinkToFit="1"/>
    </xf>
    <xf numFmtId="3" fontId="27" fillId="0" borderId="3" xfId="2" applyNumberFormat="1" applyFont="1" applyFill="1" applyBorder="1" applyAlignment="1">
      <alignment horizontal="center" vertical="center" wrapText="1" shrinkToFit="1"/>
    </xf>
    <xf numFmtId="0" fontId="15" fillId="10" borderId="7" xfId="0" applyFont="1" applyFill="1" applyBorder="1" applyAlignment="1">
      <alignment horizontal="center" vertical="center"/>
    </xf>
    <xf numFmtId="0" fontId="15" fillId="0" borderId="3" xfId="0" applyFont="1" applyFill="1" applyBorder="1" applyAlignment="1">
      <alignment vertical="center"/>
    </xf>
    <xf numFmtId="0" fontId="15" fillId="10" borderId="7" xfId="0" applyFont="1" applyFill="1" applyBorder="1" applyAlignment="1">
      <alignment vertical="center"/>
    </xf>
    <xf numFmtId="0" fontId="15" fillId="0" borderId="8" xfId="0" applyFont="1" applyFill="1" applyBorder="1" applyAlignment="1">
      <alignment vertical="center"/>
    </xf>
    <xf numFmtId="0" fontId="15" fillId="0" borderId="13" xfId="0" applyFont="1" applyFill="1" applyBorder="1" applyAlignment="1">
      <alignment vertical="center"/>
    </xf>
    <xf numFmtId="0" fontId="15" fillId="0" borderId="11" xfId="0" applyFont="1" applyFill="1" applyBorder="1" applyAlignment="1">
      <alignment vertical="center"/>
    </xf>
    <xf numFmtId="0" fontId="15" fillId="10" borderId="5" xfId="0" applyFont="1" applyFill="1" applyBorder="1" applyAlignment="1">
      <alignment horizontal="center" vertical="center"/>
    </xf>
    <xf numFmtId="0" fontId="15" fillId="17" borderId="3" xfId="0" applyFont="1" applyFill="1" applyBorder="1" applyAlignment="1">
      <alignment horizontal="center" vertical="center"/>
    </xf>
    <xf numFmtId="3" fontId="16" fillId="17" borderId="3" xfId="2" applyNumberFormat="1" applyFont="1" applyFill="1" applyBorder="1" applyAlignment="1">
      <alignment horizontal="center" vertical="center" wrapText="1" shrinkToFit="1"/>
    </xf>
    <xf numFmtId="3" fontId="16" fillId="0" borderId="3" xfId="2" applyNumberFormat="1" applyFont="1" applyFill="1" applyBorder="1" applyAlignment="1">
      <alignment horizontal="center" vertical="center" wrapText="1" shrinkToFit="1"/>
    </xf>
    <xf numFmtId="0" fontId="0" fillId="0" borderId="0" xfId="0"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4" fillId="9" borderId="3" xfId="0" applyFont="1" applyFill="1"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right" vertical="center" shrinkToFit="1"/>
    </xf>
    <xf numFmtId="0" fontId="2" fillId="3" borderId="2" xfId="0" applyFont="1" applyFill="1" applyBorder="1" applyAlignment="1">
      <alignment horizontal="right" vertical="center" shrinkToFi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 fillId="3" borderId="3" xfId="0" applyFont="1" applyFill="1" applyBorder="1" applyAlignment="1">
      <alignment horizontal="right" vertical="center" shrinkToFit="1"/>
    </xf>
    <xf numFmtId="0" fontId="14"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24" fillId="0" borderId="3" xfId="0" applyFont="1" applyFill="1" applyBorder="1" applyAlignment="1">
      <alignment horizontal="center" vertical="center" wrapText="1" readingOrder="2"/>
    </xf>
    <xf numFmtId="0" fontId="15" fillId="0" borderId="3"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4" borderId="3"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0" borderId="0" xfId="0" applyFont="1" applyFill="1" applyAlignment="1">
      <alignment horizontal="center" vertical="center"/>
    </xf>
    <xf numFmtId="0" fontId="30" fillId="0" borderId="0" xfId="0" applyFont="1" applyAlignment="1">
      <alignment horizontal="right" vertical="center" wrapText="1" readingOrder="2"/>
    </xf>
    <xf numFmtId="0" fontId="15" fillId="4" borderId="3" xfId="0" applyFont="1" applyFill="1" applyBorder="1" applyAlignment="1">
      <alignment horizontal="center" vertical="center"/>
    </xf>
    <xf numFmtId="3" fontId="16" fillId="8" borderId="3" xfId="2" applyNumberFormat="1" applyFont="1" applyFill="1" applyBorder="1" applyAlignment="1">
      <alignment horizontal="center" vertical="center" wrapText="1" shrinkToFit="1"/>
    </xf>
    <xf numFmtId="0" fontId="15" fillId="11" borderId="3" xfId="0" applyFont="1" applyFill="1" applyBorder="1" applyAlignment="1">
      <alignment horizontal="center" vertical="center"/>
    </xf>
    <xf numFmtId="0" fontId="14" fillId="17" borderId="1" xfId="0" applyFont="1" applyFill="1" applyBorder="1" applyAlignment="1">
      <alignment horizontal="center" vertical="center" wrapText="1"/>
    </xf>
    <xf numFmtId="0" fontId="14" fillId="17" borderId="2" xfId="0" applyFont="1" applyFill="1" applyBorder="1" applyAlignment="1">
      <alignment horizontal="center" vertical="center" wrapText="1"/>
    </xf>
    <xf numFmtId="0" fontId="30" fillId="18" borderId="1" xfId="0" applyFont="1" applyFill="1" applyBorder="1" applyAlignment="1">
      <alignment horizontal="center" vertical="center"/>
    </xf>
    <xf numFmtId="0" fontId="30" fillId="18" borderId="4" xfId="0" applyFont="1" applyFill="1" applyBorder="1" applyAlignment="1">
      <alignment horizontal="center" vertical="center"/>
    </xf>
    <xf numFmtId="0" fontId="30" fillId="18"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0" borderId="0" xfId="0" applyFont="1" applyAlignment="1">
      <alignment horizontal="right" vertical="center" wrapText="1" readingOrder="2"/>
    </xf>
    <xf numFmtId="0" fontId="33" fillId="6" borderId="3"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5" fillId="20" borderId="3"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4" fillId="0" borderId="0" xfId="0" applyFont="1" applyAlignment="1">
      <alignment horizontal="right" vertical="center"/>
    </xf>
    <xf numFmtId="0" fontId="32" fillId="0" borderId="0" xfId="0" applyFont="1" applyAlignment="1">
      <alignment horizontal="right" vertical="center" wrapText="1" readingOrder="2"/>
    </xf>
    <xf numFmtId="0" fontId="33" fillId="15"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6" fillId="3" borderId="5"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11" fillId="6" borderId="3" xfId="0" applyFont="1" applyFill="1" applyBorder="1" applyAlignment="1">
      <alignment horizontal="center" vertical="center" wrapText="1"/>
    </xf>
    <xf numFmtId="0" fontId="6" fillId="0" borderId="5"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6" borderId="5" xfId="0" applyFont="1" applyFill="1" applyBorder="1" applyAlignment="1">
      <alignment horizontal="center" vertical="center" wrapText="1" shrinkToFit="1"/>
    </xf>
    <xf numFmtId="0" fontId="6" fillId="6" borderId="6" xfId="0" applyFont="1" applyFill="1" applyBorder="1" applyAlignment="1">
      <alignment horizontal="center" vertical="center" wrapText="1" shrinkToFit="1"/>
    </xf>
    <xf numFmtId="0" fontId="6" fillId="6" borderId="7" xfId="0" applyFont="1" applyFill="1" applyBorder="1" applyAlignment="1">
      <alignment horizontal="center" vertical="center" wrapText="1" shrinkToFit="1"/>
    </xf>
    <xf numFmtId="0" fontId="29" fillId="0" borderId="0" xfId="0" applyFont="1" applyAlignment="1">
      <alignment horizontal="right" vertical="center" wrapText="1" readingOrder="2"/>
    </xf>
    <xf numFmtId="3" fontId="18" fillId="0" borderId="3" xfId="2" applyNumberFormat="1" applyFont="1" applyFill="1" applyBorder="1" applyAlignment="1">
      <alignment horizontal="center" vertical="center" wrapText="1" shrinkToFit="1"/>
    </xf>
    <xf numFmtId="3" fontId="16" fillId="16" borderId="5" xfId="2" applyNumberFormat="1" applyFont="1" applyFill="1" applyBorder="1" applyAlignment="1">
      <alignment horizontal="center" vertical="center" wrapText="1" shrinkToFit="1"/>
    </xf>
    <xf numFmtId="3" fontId="16" fillId="16" borderId="6" xfId="2" applyNumberFormat="1" applyFont="1" applyFill="1" applyBorder="1" applyAlignment="1">
      <alignment horizontal="center" vertical="center" wrapText="1" shrinkToFit="1"/>
    </xf>
    <xf numFmtId="0" fontId="15" fillId="16" borderId="1" xfId="0" applyFont="1" applyFill="1" applyBorder="1" applyAlignment="1">
      <alignment horizontal="center" vertical="center"/>
    </xf>
    <xf numFmtId="0" fontId="15" fillId="16" borderId="2"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Alignment="1">
      <alignment horizontal="right" vertical="center" wrapText="1" readingOrder="2"/>
    </xf>
    <xf numFmtId="0" fontId="31" fillId="0" borderId="0" xfId="0" applyFont="1" applyAlignment="1">
      <alignment horizontal="right" vertical="center" wrapText="1" readingOrder="2"/>
    </xf>
    <xf numFmtId="0" fontId="14" fillId="16" borderId="1" xfId="0" applyFont="1" applyFill="1" applyBorder="1" applyAlignment="1">
      <alignment horizontal="center" vertical="center" wrapText="1"/>
    </xf>
    <xf numFmtId="0" fontId="14" fillId="16" borderId="4" xfId="0" applyFont="1" applyFill="1" applyBorder="1" applyAlignment="1">
      <alignment horizontal="center" vertical="center" wrapText="1"/>
    </xf>
    <xf numFmtId="0" fontId="14" fillId="16" borderId="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3" fontId="16" fillId="12" borderId="12" xfId="2" applyNumberFormat="1" applyFont="1" applyFill="1" applyBorder="1" applyAlignment="1">
      <alignment horizontal="center" vertical="center" textRotation="90" shrinkToFit="1"/>
    </xf>
    <xf numFmtId="3" fontId="18" fillId="16" borderId="5" xfId="2" applyNumberFormat="1" applyFont="1" applyFill="1" applyBorder="1" applyAlignment="1">
      <alignment horizontal="center" vertical="center" wrapText="1" shrinkToFit="1"/>
    </xf>
    <xf numFmtId="3" fontId="18" fillId="16" borderId="6" xfId="2" applyNumberFormat="1" applyFont="1" applyFill="1" applyBorder="1" applyAlignment="1">
      <alignment horizontal="center" vertical="center" wrapText="1" shrinkToFit="1"/>
    </xf>
    <xf numFmtId="3" fontId="18" fillId="16" borderId="7" xfId="2" applyNumberFormat="1" applyFont="1" applyFill="1" applyBorder="1" applyAlignment="1">
      <alignment horizontal="center" vertical="center" wrapText="1" shrinkToFit="1"/>
    </xf>
    <xf numFmtId="0" fontId="15" fillId="16" borderId="5" xfId="0" applyFont="1" applyFill="1" applyBorder="1" applyAlignment="1">
      <alignment horizontal="center" vertical="center"/>
    </xf>
    <xf numFmtId="0" fontId="15" fillId="16" borderId="6" xfId="0" applyFont="1" applyFill="1" applyBorder="1" applyAlignment="1">
      <alignment horizontal="center" vertical="center"/>
    </xf>
    <xf numFmtId="0" fontId="15" fillId="16" borderId="7"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3" fontId="18" fillId="0" borderId="5" xfId="2" applyNumberFormat="1" applyFont="1" applyFill="1" applyBorder="1" applyAlignment="1">
      <alignment horizontal="center" vertical="center" wrapText="1" shrinkToFit="1"/>
    </xf>
    <xf numFmtId="3" fontId="18" fillId="0" borderId="6" xfId="2" applyNumberFormat="1" applyFont="1" applyFill="1" applyBorder="1" applyAlignment="1">
      <alignment horizontal="center" vertical="center" wrapText="1" shrinkToFit="1"/>
    </xf>
    <xf numFmtId="3" fontId="18" fillId="0" borderId="7" xfId="2" applyNumberFormat="1" applyFont="1" applyFill="1" applyBorder="1" applyAlignment="1">
      <alignment horizontal="center" vertical="center" wrapText="1"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25" fillId="16" borderId="1" xfId="0" applyFont="1" applyFill="1" applyBorder="1" applyAlignment="1">
      <alignment horizontal="center" vertical="center"/>
    </xf>
    <xf numFmtId="0" fontId="25" fillId="16" borderId="2" xfId="0" applyFont="1" applyFill="1" applyBorder="1" applyAlignment="1">
      <alignment horizontal="center" vertical="center"/>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3" fontId="27" fillId="0" borderId="3" xfId="2" applyNumberFormat="1" applyFont="1" applyFill="1" applyBorder="1" applyAlignment="1">
      <alignment horizontal="center" vertical="center" wrapText="1" shrinkToFit="1"/>
    </xf>
    <xf numFmtId="3" fontId="18" fillId="0" borderId="11" xfId="2" applyNumberFormat="1" applyFont="1" applyFill="1" applyBorder="1" applyAlignment="1">
      <alignment horizontal="center" vertical="center" wrapText="1" shrinkToFit="1"/>
    </xf>
    <xf numFmtId="3" fontId="18" fillId="0" borderId="13" xfId="2" applyNumberFormat="1" applyFont="1" applyFill="1" applyBorder="1" applyAlignment="1">
      <alignment horizontal="center" vertical="center" wrapText="1" shrinkToFit="1"/>
    </xf>
    <xf numFmtId="3" fontId="18" fillId="0" borderId="8" xfId="2" applyNumberFormat="1" applyFont="1" applyFill="1" applyBorder="1" applyAlignment="1">
      <alignment horizontal="center" vertical="center" wrapText="1" shrinkToFit="1"/>
    </xf>
    <xf numFmtId="0" fontId="25" fillId="0" borderId="3" xfId="0" applyFont="1" applyFill="1" applyBorder="1" applyAlignment="1">
      <alignment horizontal="center" vertical="center" wrapText="1"/>
    </xf>
  </cellXfs>
  <cellStyles count="3">
    <cellStyle name="Normal" xfId="0" builtinId="0"/>
    <cellStyle name="Normal 3" xfId="2"/>
    <cellStyle name="Normal 4" xfId="1"/>
  </cellStyles>
  <dxfs count="0"/>
  <tableStyles count="0" defaultTableStyle="TableStyleMedium9"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895350</xdr:colOff>
      <xdr:row>2</xdr:row>
      <xdr:rowOff>76200</xdr:rowOff>
    </xdr:from>
    <xdr:to>
      <xdr:col>0</xdr:col>
      <xdr:colOff>1028701</xdr:colOff>
      <xdr:row>2</xdr:row>
      <xdr:rowOff>209550</xdr:rowOff>
    </xdr:to>
    <xdr:sp macro="" textlink="">
      <xdr:nvSpPr>
        <xdr:cNvPr id="2" name="Oval 1"/>
        <xdr:cNvSpPr/>
      </xdr:nvSpPr>
      <xdr:spPr>
        <a:xfrm>
          <a:off x="11395214699" y="723900"/>
          <a:ext cx="133351" cy="13335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r" rtl="1"/>
          <a:endParaRPr lang="en-US"/>
        </a:p>
      </xdr:txBody>
    </xdr:sp>
    <xdr:clientData/>
  </xdr:twoCellAnchor>
  <xdr:twoCellAnchor>
    <xdr:from>
      <xdr:col>2</xdr:col>
      <xdr:colOff>57149</xdr:colOff>
      <xdr:row>4</xdr:row>
      <xdr:rowOff>80596</xdr:rowOff>
    </xdr:from>
    <xdr:to>
      <xdr:col>2</xdr:col>
      <xdr:colOff>463059</xdr:colOff>
      <xdr:row>4</xdr:row>
      <xdr:rowOff>209550</xdr:rowOff>
    </xdr:to>
    <xdr:sp macro="" textlink="">
      <xdr:nvSpPr>
        <xdr:cNvPr id="3" name="Left Arrow 2"/>
        <xdr:cNvSpPr/>
      </xdr:nvSpPr>
      <xdr:spPr>
        <a:xfrm>
          <a:off x="11392675191" y="1109296"/>
          <a:ext cx="405910" cy="12895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fa-I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392907</xdr:colOff>
      <xdr:row>4</xdr:row>
      <xdr:rowOff>1178719</xdr:rowOff>
    </xdr:from>
    <xdr:to>
      <xdr:col>0</xdr:col>
      <xdr:colOff>1000125</xdr:colOff>
      <xdr:row>4</xdr:row>
      <xdr:rowOff>1476375</xdr:rowOff>
    </xdr:to>
    <xdr:sp macro="" textlink="">
      <xdr:nvSpPr>
        <xdr:cNvPr id="2" name="Left Arrow 1"/>
        <xdr:cNvSpPr/>
      </xdr:nvSpPr>
      <xdr:spPr>
        <a:xfrm>
          <a:off x="11321867438" y="3274219"/>
          <a:ext cx="607218" cy="2976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fa-IR" sz="1100"/>
        </a:p>
      </xdr:txBody>
    </xdr:sp>
    <xdr:clientData/>
  </xdr:twoCellAnchor>
  <xdr:twoCellAnchor>
    <xdr:from>
      <xdr:col>0</xdr:col>
      <xdr:colOff>509323</xdr:colOff>
      <xdr:row>16</xdr:row>
      <xdr:rowOff>1242219</xdr:rowOff>
    </xdr:from>
    <xdr:to>
      <xdr:col>0</xdr:col>
      <xdr:colOff>1116541</xdr:colOff>
      <xdr:row>16</xdr:row>
      <xdr:rowOff>1463675</xdr:rowOff>
    </xdr:to>
    <xdr:sp macro="" textlink="">
      <xdr:nvSpPr>
        <xdr:cNvPr id="3" name="Left Arrow 2"/>
        <xdr:cNvSpPr/>
      </xdr:nvSpPr>
      <xdr:spPr>
        <a:xfrm>
          <a:off x="11240564684" y="2975769"/>
          <a:ext cx="607218" cy="2214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fa-I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rightToLeft="1" topLeftCell="A55" workbookViewId="0">
      <selection activeCell="B14" sqref="B14"/>
    </sheetView>
  </sheetViews>
  <sheetFormatPr defaultColWidth="9.125" defaultRowHeight="22.5" x14ac:dyDescent="0.2"/>
  <cols>
    <col min="1" max="1" width="15" style="12" customWidth="1"/>
    <col min="2" max="2" width="25.75" style="12" customWidth="1"/>
    <col min="3" max="5" width="16.75" style="12" customWidth="1"/>
    <col min="6" max="6" width="16.75" style="11" customWidth="1"/>
    <col min="7" max="16384" width="9.125" style="11"/>
  </cols>
  <sheetData>
    <row r="1" spans="1:11" ht="28.5" x14ac:dyDescent="0.2">
      <c r="A1" s="134" t="s">
        <v>142</v>
      </c>
      <c r="B1" s="134"/>
      <c r="C1" s="134"/>
      <c r="D1" s="134"/>
      <c r="E1" s="134"/>
      <c r="F1" s="135"/>
    </row>
    <row r="2" spans="1:11" x14ac:dyDescent="0.2">
      <c r="A2" s="136" t="s">
        <v>22</v>
      </c>
      <c r="B2" s="137"/>
      <c r="C2" s="141" t="s">
        <v>23</v>
      </c>
      <c r="D2" s="141"/>
      <c r="E2" s="141"/>
      <c r="F2" s="141"/>
    </row>
    <row r="3" spans="1:11" x14ac:dyDescent="0.2">
      <c r="A3" s="50" t="s">
        <v>58</v>
      </c>
      <c r="B3" s="29" t="s">
        <v>21</v>
      </c>
      <c r="C3" s="141" t="s">
        <v>0</v>
      </c>
      <c r="D3" s="141"/>
      <c r="E3" s="141"/>
      <c r="F3" s="141"/>
    </row>
    <row r="4" spans="1:11" ht="7.5" customHeight="1" x14ac:dyDescent="0.2">
      <c r="G4" s="26"/>
    </row>
    <row r="5" spans="1:11" ht="22.5" customHeight="1" x14ac:dyDescent="0.2">
      <c r="A5" s="142" t="s">
        <v>72</v>
      </c>
      <c r="B5" s="143"/>
      <c r="C5" s="144"/>
      <c r="D5" s="31" t="s">
        <v>86</v>
      </c>
      <c r="E5" s="31" t="s">
        <v>46</v>
      </c>
      <c r="F5" s="31" t="s">
        <v>87</v>
      </c>
      <c r="G5" s="26"/>
    </row>
    <row r="6" spans="1:11" ht="23.25" customHeight="1" x14ac:dyDescent="0.2">
      <c r="A6" s="145" t="s">
        <v>97</v>
      </c>
      <c r="B6" s="146"/>
      <c r="C6" s="147"/>
      <c r="D6" s="13"/>
      <c r="E6" s="13"/>
      <c r="F6" s="13"/>
      <c r="G6" s="26"/>
      <c r="K6" s="26"/>
    </row>
    <row r="7" spans="1:11" ht="23.25" customHeight="1" x14ac:dyDescent="0.2">
      <c r="A7" s="145" t="s">
        <v>95</v>
      </c>
      <c r="B7" s="146"/>
      <c r="C7" s="147"/>
      <c r="D7" s="13"/>
      <c r="E7" s="38"/>
      <c r="F7" s="13"/>
      <c r="G7" s="26"/>
      <c r="K7" s="26"/>
    </row>
    <row r="8" spans="1:11" ht="23.25" customHeight="1" x14ac:dyDescent="0.2">
      <c r="A8" s="145" t="s">
        <v>98</v>
      </c>
      <c r="B8" s="146"/>
      <c r="C8" s="147"/>
      <c r="D8" s="13"/>
      <c r="E8" s="38"/>
      <c r="F8" s="38"/>
      <c r="G8" s="26"/>
      <c r="K8" s="26"/>
    </row>
    <row r="9" spans="1:11" ht="23.25" customHeight="1" x14ac:dyDescent="0.2">
      <c r="A9" s="145" t="s">
        <v>96</v>
      </c>
      <c r="B9" s="146"/>
      <c r="C9" s="147"/>
      <c r="D9" s="13"/>
      <c r="E9" s="38"/>
      <c r="F9" s="38"/>
      <c r="G9" s="26"/>
      <c r="K9" s="26"/>
    </row>
    <row r="10" spans="1:11" s="26" customFormat="1" ht="23.25" customHeight="1" x14ac:dyDescent="0.2">
      <c r="A10" s="145" t="s">
        <v>99</v>
      </c>
      <c r="B10" s="146"/>
      <c r="C10" s="147"/>
      <c r="D10" s="13"/>
      <c r="E10" s="38"/>
      <c r="F10" s="38"/>
    </row>
    <row r="11" spans="1:11" s="26" customFormat="1" ht="9" customHeight="1" x14ac:dyDescent="0.2"/>
    <row r="12" spans="1:11" s="2" customFormat="1" ht="27" customHeight="1" x14ac:dyDescent="0.2">
      <c r="A12" s="153" t="s">
        <v>56</v>
      </c>
      <c r="B12" s="153"/>
      <c r="C12" s="153"/>
      <c r="D12" s="153"/>
      <c r="E12" s="153"/>
      <c r="F12" s="153"/>
      <c r="G12" s="26"/>
    </row>
    <row r="13" spans="1:11" s="17" customFormat="1" ht="22.5" customHeight="1" x14ac:dyDescent="0.2">
      <c r="A13" s="154" t="s">
        <v>50</v>
      </c>
      <c r="B13" s="154"/>
      <c r="C13" s="22" t="s">
        <v>11</v>
      </c>
      <c r="D13" s="22" t="s">
        <v>12</v>
      </c>
      <c r="E13" s="37" t="s">
        <v>73</v>
      </c>
      <c r="F13" s="22" t="s">
        <v>7</v>
      </c>
    </row>
    <row r="14" spans="1:11" s="23" customFormat="1" ht="28.5" customHeight="1" x14ac:dyDescent="0.2">
      <c r="A14" s="138" t="s">
        <v>100</v>
      </c>
      <c r="B14" s="21" t="s">
        <v>54</v>
      </c>
      <c r="C14" s="21">
        <f>'هزینه  و درآمد'!F19</f>
        <v>0</v>
      </c>
      <c r="D14" s="32">
        <f>'هزینه  و درآمد'!G19</f>
        <v>0</v>
      </c>
      <c r="E14" s="32">
        <f>'هزینه  و درآمد'!H19</f>
        <v>0</v>
      </c>
      <c r="F14" s="18">
        <f>SUM(C14:E14)</f>
        <v>0</v>
      </c>
      <c r="G14" s="19"/>
      <c r="H14" s="19"/>
      <c r="I14" s="19"/>
    </row>
    <row r="15" spans="1:11" s="23" customFormat="1" ht="28.5" customHeight="1" x14ac:dyDescent="0.2">
      <c r="A15" s="139"/>
      <c r="B15" s="21" t="s">
        <v>55</v>
      </c>
      <c r="C15" s="21">
        <f>'هزینه  و درآمد'!F25</f>
        <v>0</v>
      </c>
      <c r="D15" s="32">
        <f>'هزینه  و درآمد'!G25</f>
        <v>0</v>
      </c>
      <c r="E15" s="32">
        <f>'هزینه  و درآمد'!H25</f>
        <v>0</v>
      </c>
      <c r="F15" s="18">
        <f t="shared" ref="F15:F19" si="0">SUM(C15:E15)</f>
        <v>0</v>
      </c>
      <c r="G15" s="19"/>
      <c r="H15" s="19"/>
      <c r="I15" s="19"/>
    </row>
    <row r="16" spans="1:11" s="23" customFormat="1" ht="28.5" customHeight="1" x14ac:dyDescent="0.2">
      <c r="A16" s="140"/>
      <c r="B16" s="79" t="s">
        <v>7</v>
      </c>
      <c r="C16" s="18">
        <f>C15+C14</f>
        <v>0</v>
      </c>
      <c r="D16" s="102">
        <f t="shared" ref="D16:E16" si="1">D15+D14</f>
        <v>0</v>
      </c>
      <c r="E16" s="102">
        <f t="shared" si="1"/>
        <v>0</v>
      </c>
      <c r="F16" s="102">
        <f t="shared" si="0"/>
        <v>0</v>
      </c>
      <c r="G16" s="19"/>
      <c r="H16" s="19"/>
      <c r="I16" s="19"/>
    </row>
    <row r="17" spans="1:10" s="23" customFormat="1" ht="28.5" customHeight="1" x14ac:dyDescent="0.2">
      <c r="A17" s="138" t="s">
        <v>59</v>
      </c>
      <c r="B17" s="25" t="s">
        <v>54</v>
      </c>
      <c r="C17" s="25">
        <f>'هزینه  و درآمد'!F38</f>
        <v>0</v>
      </c>
      <c r="D17" s="103">
        <f>'هزینه  و درآمد'!G38</f>
        <v>0</v>
      </c>
      <c r="E17" s="103">
        <f>'هزینه  و درآمد'!H38</f>
        <v>0</v>
      </c>
      <c r="F17" s="102">
        <f t="shared" si="0"/>
        <v>0</v>
      </c>
      <c r="G17" s="19"/>
      <c r="H17" s="19"/>
      <c r="I17" s="19"/>
    </row>
    <row r="18" spans="1:10" s="23" customFormat="1" ht="28.5" customHeight="1" x14ac:dyDescent="0.2">
      <c r="A18" s="139"/>
      <c r="B18" s="25" t="s">
        <v>55</v>
      </c>
      <c r="C18" s="25">
        <f>'هزینه  و درآمد'!F44</f>
        <v>0</v>
      </c>
      <c r="D18" s="103">
        <f>'هزینه  و درآمد'!G44</f>
        <v>0</v>
      </c>
      <c r="E18" s="103">
        <f>'هزینه  و درآمد'!H44</f>
        <v>0</v>
      </c>
      <c r="F18" s="102">
        <f t="shared" si="0"/>
        <v>0</v>
      </c>
      <c r="G18" s="19"/>
      <c r="H18" s="19"/>
      <c r="I18" s="19"/>
    </row>
    <row r="19" spans="1:10" s="23" customFormat="1" ht="28.5" customHeight="1" x14ac:dyDescent="0.2">
      <c r="A19" s="140"/>
      <c r="B19" s="79" t="s">
        <v>7</v>
      </c>
      <c r="C19" s="18">
        <f>C18+C17</f>
        <v>0</v>
      </c>
      <c r="D19" s="102">
        <f t="shared" ref="D19:E19" si="2">D18+D17</f>
        <v>0</v>
      </c>
      <c r="E19" s="102">
        <f t="shared" si="2"/>
        <v>0</v>
      </c>
      <c r="F19" s="102">
        <f t="shared" si="0"/>
        <v>0</v>
      </c>
      <c r="G19" s="19"/>
      <c r="H19" s="19"/>
      <c r="I19" s="19"/>
    </row>
    <row r="20" spans="1:10" s="30" customFormat="1" ht="19.5" x14ac:dyDescent="0.2">
      <c r="A20" s="28"/>
      <c r="B20" s="28"/>
      <c r="C20" s="28"/>
      <c r="D20" s="28"/>
      <c r="E20" s="28"/>
      <c r="F20" s="28"/>
    </row>
    <row r="21" spans="1:10" s="2" customFormat="1" ht="27" customHeight="1" x14ac:dyDescent="0.2">
      <c r="A21" s="153" t="s">
        <v>60</v>
      </c>
      <c r="B21" s="153"/>
      <c r="C21" s="153"/>
      <c r="D21" s="153"/>
      <c r="E21" s="153"/>
      <c r="F21" s="153"/>
    </row>
    <row r="22" spans="1:10" s="17" customFormat="1" ht="22.5" customHeight="1" x14ac:dyDescent="0.2">
      <c r="A22" s="154" t="s">
        <v>61</v>
      </c>
      <c r="B22" s="154"/>
      <c r="C22" s="77" t="s">
        <v>101</v>
      </c>
      <c r="D22" s="24" t="s">
        <v>12</v>
      </c>
      <c r="E22" s="37" t="s">
        <v>73</v>
      </c>
      <c r="F22" s="24" t="s">
        <v>7</v>
      </c>
    </row>
    <row r="23" spans="1:10" s="23" customFormat="1" ht="28.5" customHeight="1" x14ac:dyDescent="0.2">
      <c r="A23" s="148" t="s">
        <v>62</v>
      </c>
      <c r="B23" s="108">
        <v>1392</v>
      </c>
      <c r="C23" s="25">
        <f>'هزینه  و درآمد'!B4</f>
        <v>0</v>
      </c>
      <c r="D23" s="25">
        <f>'هزینه  و درآمد'!C4:D4</f>
        <v>0</v>
      </c>
      <c r="E23" s="25">
        <f>'هزینه  و درآمد'!E4:F4</f>
        <v>0</v>
      </c>
      <c r="F23" s="18">
        <f>SUM(C23:E23)</f>
        <v>0</v>
      </c>
      <c r="G23" s="19"/>
      <c r="H23" s="19"/>
      <c r="I23" s="19"/>
    </row>
    <row r="24" spans="1:10" s="23" customFormat="1" ht="28.5" customHeight="1" x14ac:dyDescent="0.2">
      <c r="A24" s="148"/>
      <c r="B24" s="108">
        <v>1393</v>
      </c>
      <c r="C24" s="103">
        <f>'هزینه  و درآمد'!B7</f>
        <v>0</v>
      </c>
      <c r="D24" s="103">
        <f>'هزینه  و درآمد'!C7:D7</f>
        <v>0</v>
      </c>
      <c r="E24" s="103">
        <f>'هزینه  و درآمد'!E7:F7</f>
        <v>0</v>
      </c>
      <c r="F24" s="102">
        <f>SUM(C24:E24)</f>
        <v>0</v>
      </c>
      <c r="G24" s="19"/>
      <c r="H24" s="19"/>
      <c r="I24" s="19"/>
    </row>
    <row r="25" spans="1:10" s="26" customFormat="1" ht="28.5" customHeight="1" x14ac:dyDescent="0.2">
      <c r="A25" s="16"/>
      <c r="B25" s="19"/>
      <c r="C25" s="19"/>
      <c r="D25" s="19"/>
      <c r="E25" s="19"/>
      <c r="F25" s="19"/>
      <c r="G25" s="19"/>
      <c r="H25" s="19"/>
      <c r="I25" s="19"/>
    </row>
    <row r="26" spans="1:10" s="23" customFormat="1" ht="28.5" customHeight="1" x14ac:dyDescent="0.2">
      <c r="A26" s="26"/>
      <c r="B26" s="157" t="s">
        <v>78</v>
      </c>
      <c r="C26" s="157"/>
      <c r="D26" s="149">
        <f>'بدهی ها و مطالبات '!J6</f>
        <v>0</v>
      </c>
      <c r="E26" s="149"/>
      <c r="F26" s="15"/>
      <c r="G26" s="16"/>
      <c r="H26" s="19"/>
      <c r="I26" s="19"/>
      <c r="J26" s="19"/>
    </row>
    <row r="27" spans="1:10" s="26" customFormat="1" ht="28.5" customHeight="1" x14ac:dyDescent="0.2">
      <c r="B27" s="157" t="s">
        <v>79</v>
      </c>
      <c r="C27" s="157"/>
      <c r="D27" s="149">
        <f>'بدهی ها و مطالبات '!I18</f>
        <v>0</v>
      </c>
      <c r="E27" s="149"/>
      <c r="F27" s="15"/>
      <c r="G27" s="16"/>
      <c r="H27" s="19"/>
      <c r="I27" s="19"/>
      <c r="J27" s="19"/>
    </row>
    <row r="28" spans="1:10" s="26" customFormat="1" ht="28.5" customHeight="1" x14ac:dyDescent="0.2">
      <c r="A28" s="16"/>
      <c r="B28" s="16"/>
      <c r="C28" s="16"/>
      <c r="D28" s="16"/>
      <c r="E28" s="16"/>
      <c r="F28" s="16"/>
      <c r="G28" s="19"/>
      <c r="H28" s="19"/>
      <c r="I28" s="19"/>
    </row>
    <row r="29" spans="1:10" s="26" customFormat="1" ht="24.75" customHeight="1" x14ac:dyDescent="0.2">
      <c r="A29" s="162" t="s">
        <v>175</v>
      </c>
      <c r="B29" s="163"/>
      <c r="C29" s="163"/>
      <c r="D29" s="163"/>
      <c r="E29" s="164"/>
      <c r="F29" s="130"/>
    </row>
    <row r="30" spans="1:10" s="26" customFormat="1" ht="22.5" customHeight="1" x14ac:dyDescent="0.2">
      <c r="A30" s="160" t="s">
        <v>72</v>
      </c>
      <c r="B30" s="161"/>
      <c r="C30" s="70" t="s">
        <v>69</v>
      </c>
      <c r="D30" s="70" t="s">
        <v>47</v>
      </c>
      <c r="E30" s="70" t="s">
        <v>45</v>
      </c>
      <c r="F30" s="64"/>
    </row>
    <row r="31" spans="1:10" s="26" customFormat="1" ht="22.5" customHeight="1" x14ac:dyDescent="0.2">
      <c r="A31" s="150" t="s">
        <v>103</v>
      </c>
      <c r="B31" s="129" t="s">
        <v>110</v>
      </c>
      <c r="C31" s="111">
        <f>'منابع انسانی'!F4+'منابع انسانی'!F5+'منابع انسانی'!F6+'منابع انسانی'!F7</f>
        <v>0</v>
      </c>
      <c r="D31" s="111">
        <f>'منابع انسانی'!G4+'منابع انسانی'!G5+'منابع انسانی'!G6+'منابع انسانی'!G7</f>
        <v>0</v>
      </c>
      <c r="E31" s="111">
        <f>'منابع انسانی'!H4+'منابع انسانی'!H5+'منابع انسانی'!H6+'منابع انسانی'!H7</f>
        <v>0</v>
      </c>
      <c r="F31" s="64"/>
    </row>
    <row r="32" spans="1:10" s="26" customFormat="1" ht="24" customHeight="1" x14ac:dyDescent="0.2">
      <c r="A32" s="151"/>
      <c r="B32" s="129" t="s">
        <v>48</v>
      </c>
      <c r="C32" s="111">
        <f>'منابع انسانی'!F9+'منابع انسانی'!F10+'منابع انسانی'!F11</f>
        <v>0</v>
      </c>
      <c r="D32" s="111">
        <f>'منابع انسانی'!G9+'منابع انسانی'!G10+'منابع انسانی'!G11</f>
        <v>0</v>
      </c>
      <c r="E32" s="111">
        <f>'منابع انسانی'!H9+'منابع انسانی'!H10+'منابع انسانی'!H11</f>
        <v>0</v>
      </c>
      <c r="F32" s="27"/>
    </row>
    <row r="33" spans="1:16" s="26" customFormat="1" ht="24" customHeight="1" x14ac:dyDescent="0.2">
      <c r="A33" s="151"/>
      <c r="B33" s="129" t="s">
        <v>70</v>
      </c>
      <c r="C33" s="111">
        <f>'منابع انسانی'!F13+'منابع انسانی'!F14+'منابع انسانی'!F15</f>
        <v>0</v>
      </c>
      <c r="D33" s="111">
        <f>'منابع انسانی'!G13+'منابع انسانی'!G14+'منابع انسانی'!G15</f>
        <v>0</v>
      </c>
      <c r="E33" s="111">
        <f>'منابع انسانی'!H13+'منابع انسانی'!H14+'منابع انسانی'!H15</f>
        <v>0</v>
      </c>
      <c r="F33" s="27"/>
    </row>
    <row r="34" spans="1:16" s="26" customFormat="1" ht="30.75" customHeight="1" x14ac:dyDescent="0.2">
      <c r="A34" s="151"/>
      <c r="B34" s="119" t="s">
        <v>176</v>
      </c>
      <c r="C34" s="111">
        <f>'منابع انسانی'!F17+'منابع انسانی'!F18+'منابع انسانی'!F19+'منابع انسانی'!F20</f>
        <v>0</v>
      </c>
      <c r="D34" s="111">
        <f>'منابع انسانی'!G17+'منابع انسانی'!G18+'منابع انسانی'!G19+'منابع انسانی'!G20</f>
        <v>0</v>
      </c>
      <c r="E34" s="111">
        <f>'منابع انسانی'!H17+'منابع انسانی'!H18+'منابع انسانی'!H19+'منابع انسانی'!H20</f>
        <v>0</v>
      </c>
      <c r="F34" s="27"/>
    </row>
    <row r="35" spans="1:16" s="26" customFormat="1" ht="24" customHeight="1" x14ac:dyDescent="0.2">
      <c r="A35" s="151"/>
      <c r="B35" s="129" t="s">
        <v>4</v>
      </c>
      <c r="C35" s="111">
        <f>'منابع انسانی'!F22+'منابع انسانی'!F23+'منابع انسانی'!F24+'منابع انسانی'!F25</f>
        <v>0</v>
      </c>
      <c r="D35" s="111">
        <f>'منابع انسانی'!G22+'منابع انسانی'!G23+'منابع انسانی'!G24+'منابع انسانی'!G25</f>
        <v>0</v>
      </c>
      <c r="E35" s="111">
        <f>'منابع انسانی'!H22+'منابع انسانی'!H23+'منابع انسانی'!H24+'منابع انسانی'!H25</f>
        <v>0</v>
      </c>
      <c r="F35" s="27"/>
    </row>
    <row r="36" spans="1:16" s="26" customFormat="1" ht="24" customHeight="1" x14ac:dyDescent="0.2">
      <c r="A36" s="151"/>
      <c r="B36" s="129" t="s">
        <v>3</v>
      </c>
      <c r="C36" s="111">
        <f>'منابع انسانی'!F27+'منابع انسانی'!F28+'منابع انسانی'!F29+'منابع انسانی'!F30</f>
        <v>0</v>
      </c>
      <c r="D36" s="111">
        <f>'منابع انسانی'!G27+'منابع انسانی'!G28+'منابع انسانی'!G29+'منابع انسانی'!G30</f>
        <v>0</v>
      </c>
      <c r="E36" s="111">
        <f>'منابع انسانی'!H27+'منابع انسانی'!H28+'منابع انسانی'!H29+'منابع انسانی'!H30</f>
        <v>0</v>
      </c>
      <c r="F36" s="27"/>
      <c r="P36" s="46"/>
    </row>
    <row r="37" spans="1:16" s="26" customFormat="1" ht="24" customHeight="1" x14ac:dyDescent="0.2">
      <c r="A37" s="151"/>
      <c r="B37" s="111" t="s">
        <v>128</v>
      </c>
      <c r="C37" s="111">
        <f>'منابع انسانی'!F32+'منابع انسانی'!F33+'منابع انسانی'!F34+'منابع انسانی'!F35</f>
        <v>0</v>
      </c>
      <c r="D37" s="111">
        <f>'منابع انسانی'!G32+'منابع انسانی'!G33+'منابع انسانی'!G34+'منابع انسانی'!G35</f>
        <v>0</v>
      </c>
      <c r="E37" s="111">
        <f>'منابع انسانی'!H32+'منابع انسانی'!H33+'منابع انسانی'!H34+'منابع انسانی'!H35</f>
        <v>0</v>
      </c>
      <c r="F37" s="27"/>
    </row>
    <row r="38" spans="1:16" s="26" customFormat="1" ht="24" customHeight="1" x14ac:dyDescent="0.2">
      <c r="A38" s="151"/>
      <c r="B38" s="111" t="s">
        <v>174</v>
      </c>
      <c r="C38" s="111">
        <f>'منابع انسانی'!F37+'منابع انسانی'!F38+'منابع انسانی'!F39+'منابع انسانی'!F40+'منابع انسانی'!F41</f>
        <v>0</v>
      </c>
      <c r="D38" s="111">
        <f>'منابع انسانی'!G37+'منابع انسانی'!G38+'منابع انسانی'!G39+'منابع انسانی'!G40+'منابع انسانی'!G41</f>
        <v>0</v>
      </c>
      <c r="E38" s="111">
        <f>'منابع انسانی'!H37+'منابع انسانی'!H38+'منابع انسانی'!H39+'منابع انسانی'!H40+'منابع انسانی'!H41</f>
        <v>0</v>
      </c>
      <c r="F38" s="27"/>
    </row>
    <row r="39" spans="1:16" s="26" customFormat="1" ht="24" customHeight="1" x14ac:dyDescent="0.2">
      <c r="A39" s="151"/>
      <c r="B39" s="111" t="s">
        <v>68</v>
      </c>
      <c r="C39" s="111">
        <f>'منابع انسانی'!F43+'منابع انسانی'!F44+'منابع انسانی'!F45+'منابع انسانی'!F46</f>
        <v>0</v>
      </c>
      <c r="D39" s="111">
        <f>'منابع انسانی'!G43+'منابع انسانی'!G44+'منابع انسانی'!G45+'منابع انسانی'!G46</f>
        <v>0</v>
      </c>
      <c r="E39" s="111">
        <f>'منابع انسانی'!H43+'منابع انسانی'!H44+'منابع انسانی'!H45+'منابع انسانی'!H46</f>
        <v>0</v>
      </c>
      <c r="F39" s="27"/>
    </row>
    <row r="40" spans="1:16" s="26" customFormat="1" ht="24" customHeight="1" x14ac:dyDescent="0.2">
      <c r="A40" s="151"/>
      <c r="B40" s="129" t="s">
        <v>111</v>
      </c>
      <c r="C40" s="111">
        <f>'منابع انسانی'!F48+'منابع انسانی'!F49+'منابع انسانی'!F50+'منابع انسانی'!F51</f>
        <v>0</v>
      </c>
      <c r="D40" s="111">
        <f>'منابع انسانی'!G48+'منابع انسانی'!G49+'منابع انسانی'!G50+'منابع انسانی'!G51</f>
        <v>0</v>
      </c>
      <c r="E40" s="111">
        <f>'منابع انسانی'!H48+'منابع انسانی'!H49+'منابع انسانی'!H50+'منابع انسانی'!H51</f>
        <v>0</v>
      </c>
      <c r="F40" s="27"/>
    </row>
    <row r="41" spans="1:16" s="26" customFormat="1" ht="24" customHeight="1" x14ac:dyDescent="0.2">
      <c r="A41" s="151"/>
      <c r="B41" s="129" t="s">
        <v>112</v>
      </c>
      <c r="C41" s="111">
        <f>'منابع انسانی'!F53+'منابع انسانی'!F54+'منابع انسانی'!F55+'منابع انسانی'!F56</f>
        <v>0</v>
      </c>
      <c r="D41" s="111">
        <f>'منابع انسانی'!G53+'منابع انسانی'!G54+'منابع انسانی'!G55+'منابع انسانی'!G56</f>
        <v>0</v>
      </c>
      <c r="E41" s="111">
        <f>'منابع انسانی'!H53+'منابع انسانی'!H54+'منابع انسانی'!H55+'منابع انسانی'!H56</f>
        <v>0</v>
      </c>
      <c r="F41" s="27"/>
    </row>
    <row r="42" spans="1:16" s="26" customFormat="1" ht="24" customHeight="1" x14ac:dyDescent="0.2">
      <c r="A42" s="151"/>
      <c r="B42" s="119" t="s">
        <v>167</v>
      </c>
      <c r="C42" s="111">
        <f>'منابع انسانی'!F58+'منابع انسانی'!F59+'منابع انسانی'!F60+'منابع انسانی'!F61</f>
        <v>0</v>
      </c>
      <c r="D42" s="111">
        <f>'منابع انسانی'!G58+'منابع انسانی'!G59+'منابع انسانی'!G60+'منابع انسانی'!G61</f>
        <v>0</v>
      </c>
      <c r="E42" s="111">
        <f>'منابع انسانی'!H58+'منابع انسانی'!H59+'منابع انسانی'!H60+'منابع انسانی'!H61</f>
        <v>0</v>
      </c>
      <c r="F42" s="27"/>
    </row>
    <row r="43" spans="1:16" s="26" customFormat="1" ht="24" customHeight="1" x14ac:dyDescent="0.2">
      <c r="A43" s="151"/>
      <c r="B43" s="129" t="s">
        <v>104</v>
      </c>
      <c r="C43" s="111">
        <f>'منابع انسانی'!F63+'منابع انسانی'!F64+'منابع انسانی'!F65+'منابع انسانی'!F66</f>
        <v>0</v>
      </c>
      <c r="D43" s="111">
        <f>'منابع انسانی'!G63+'منابع انسانی'!G64+'منابع انسانی'!G65+'منابع انسانی'!G66</f>
        <v>0</v>
      </c>
      <c r="E43" s="111">
        <f>'منابع انسانی'!H63+'منابع انسانی'!H64+'منابع انسانی'!H65+'منابع انسانی'!H66</f>
        <v>0</v>
      </c>
      <c r="F43" s="27"/>
    </row>
    <row r="44" spans="1:16" s="26" customFormat="1" ht="24" customHeight="1" x14ac:dyDescent="0.2">
      <c r="A44" s="152"/>
      <c r="B44" s="128" t="s">
        <v>7</v>
      </c>
      <c r="C44" s="127">
        <f>SUM(C31:C43)</f>
        <v>0</v>
      </c>
      <c r="D44" s="127">
        <f>SUM(D31:D43)</f>
        <v>0</v>
      </c>
      <c r="E44" s="127">
        <f>SUM(E31:E43)</f>
        <v>0</v>
      </c>
      <c r="F44" s="27"/>
    </row>
    <row r="45" spans="1:16" s="26" customFormat="1" ht="31.5" customHeight="1" x14ac:dyDescent="0.2">
      <c r="A45" s="158" t="s">
        <v>173</v>
      </c>
      <c r="B45" s="118" t="s">
        <v>63</v>
      </c>
      <c r="C45" s="111">
        <f>'منابع انسانی'!F74+'منابع انسانی'!F75+'منابع انسانی'!F76</f>
        <v>0</v>
      </c>
      <c r="D45" s="111">
        <f>'منابع انسانی'!G74+'منابع انسانی'!G75+'منابع انسانی'!G76</f>
        <v>0</v>
      </c>
      <c r="E45" s="111">
        <f>'منابع انسانی'!H74+'منابع انسانی'!H75+'منابع انسانی'!H76</f>
        <v>0</v>
      </c>
      <c r="F45" s="27"/>
    </row>
    <row r="46" spans="1:16" s="26" customFormat="1" ht="27" customHeight="1" x14ac:dyDescent="0.2">
      <c r="A46" s="158"/>
      <c r="B46" s="118" t="s">
        <v>71</v>
      </c>
      <c r="C46" s="111">
        <f>'منابع انسانی'!F78+'منابع انسانی'!F79+'منابع انسانی'!F80</f>
        <v>0</v>
      </c>
      <c r="D46" s="111">
        <f>'منابع انسانی'!G78+'منابع انسانی'!G79+'منابع انسانی'!G80</f>
        <v>0</v>
      </c>
      <c r="E46" s="111">
        <f>'منابع انسانی'!H78+'منابع انسانی'!H79+'منابع انسانی'!H80</f>
        <v>0</v>
      </c>
      <c r="F46" s="27"/>
    </row>
    <row r="47" spans="1:16" s="26" customFormat="1" ht="30" customHeight="1" x14ac:dyDescent="0.2">
      <c r="A47" s="158"/>
      <c r="B47" s="128" t="s">
        <v>7</v>
      </c>
      <c r="C47" s="127">
        <f>C46+C45</f>
        <v>0</v>
      </c>
      <c r="D47" s="127">
        <f>D46+D45</f>
        <v>0</v>
      </c>
      <c r="E47" s="127">
        <f>E46+E45</f>
        <v>0</v>
      </c>
      <c r="F47" s="27"/>
    </row>
    <row r="48" spans="1:16" s="26" customFormat="1" ht="30" customHeight="1" x14ac:dyDescent="0.2">
      <c r="A48" s="159" t="s">
        <v>15</v>
      </c>
      <c r="B48" s="159"/>
      <c r="C48" s="102">
        <f>C47+C44</f>
        <v>0</v>
      </c>
      <c r="D48" s="102">
        <f>D47+D44</f>
        <v>0</v>
      </c>
      <c r="E48" s="102">
        <f>E47+E44</f>
        <v>0</v>
      </c>
      <c r="F48" s="27"/>
    </row>
    <row r="49" spans="1:7" s="26" customFormat="1" ht="19.5" x14ac:dyDescent="0.2">
      <c r="A49" s="149" t="s">
        <v>172</v>
      </c>
      <c r="B49" s="149"/>
      <c r="C49" s="14"/>
      <c r="D49" s="111">
        <f>'منابع انسانی'!G73+'منابع انسانی'!G87</f>
        <v>0</v>
      </c>
      <c r="E49" s="14"/>
      <c r="F49" s="27"/>
    </row>
    <row r="50" spans="1:7" ht="25.5" customHeight="1" x14ac:dyDescent="0.2">
      <c r="A50" s="15"/>
      <c r="B50" s="15"/>
      <c r="C50" s="15"/>
      <c r="D50" s="15"/>
      <c r="E50" s="15"/>
      <c r="F50" s="27"/>
    </row>
    <row r="51" spans="1:7" ht="11.25" customHeight="1" x14ac:dyDescent="0.2">
      <c r="A51" s="15"/>
      <c r="B51" s="15"/>
      <c r="C51" s="155"/>
      <c r="D51" s="155"/>
      <c r="E51" s="15"/>
      <c r="F51" s="16"/>
    </row>
    <row r="52" spans="1:7" s="26" customFormat="1" ht="50.25" customHeight="1" x14ac:dyDescent="0.2">
      <c r="A52" s="156" t="s">
        <v>155</v>
      </c>
      <c r="B52" s="156"/>
      <c r="C52" s="156"/>
      <c r="D52" s="156"/>
      <c r="E52" s="156"/>
      <c r="F52" s="156"/>
      <c r="G52" s="12"/>
    </row>
    <row r="53" spans="1:7" ht="25.5" customHeight="1" x14ac:dyDescent="0.2">
      <c r="A53" s="156" t="s">
        <v>94</v>
      </c>
      <c r="B53" s="156"/>
      <c r="C53" s="156"/>
      <c r="D53" s="156"/>
      <c r="E53" s="156"/>
      <c r="F53" s="156"/>
    </row>
    <row r="54" spans="1:7" s="26" customFormat="1" ht="25.5" customHeight="1" x14ac:dyDescent="0.2">
      <c r="A54" s="156" t="s">
        <v>106</v>
      </c>
      <c r="B54" s="156"/>
      <c r="C54" s="156"/>
      <c r="D54" s="156"/>
      <c r="E54" s="156"/>
      <c r="F54" s="156"/>
      <c r="G54" s="12"/>
    </row>
    <row r="55" spans="1:7" s="26" customFormat="1" ht="24.75" customHeight="1" x14ac:dyDescent="0.2">
      <c r="A55" s="156" t="s">
        <v>93</v>
      </c>
      <c r="B55" s="156"/>
      <c r="C55" s="156"/>
      <c r="D55" s="156"/>
      <c r="E55" s="156"/>
      <c r="F55" s="156"/>
    </row>
    <row r="56" spans="1:7" s="26" customFormat="1" ht="75" customHeight="1" x14ac:dyDescent="0.2">
      <c r="A56" s="156" t="s">
        <v>115</v>
      </c>
      <c r="B56" s="156"/>
      <c r="C56" s="156"/>
      <c r="D56" s="156"/>
      <c r="E56" s="156"/>
      <c r="F56" s="156"/>
    </row>
    <row r="57" spans="1:7" s="26" customFormat="1" ht="48.75" customHeight="1" x14ac:dyDescent="0.2">
      <c r="A57" s="156" t="s">
        <v>105</v>
      </c>
      <c r="B57" s="156"/>
      <c r="C57" s="156"/>
      <c r="D57" s="156"/>
      <c r="E57" s="156"/>
      <c r="F57" s="156"/>
    </row>
    <row r="58" spans="1:7" s="26" customFormat="1" ht="47.25" customHeight="1" x14ac:dyDescent="0.2">
      <c r="A58" s="156" t="s">
        <v>116</v>
      </c>
      <c r="B58" s="156"/>
      <c r="C58" s="156"/>
      <c r="D58" s="156"/>
      <c r="E58" s="156"/>
      <c r="F58" s="156"/>
    </row>
    <row r="59" spans="1:7" ht="7.5" customHeight="1" x14ac:dyDescent="0.2">
      <c r="A59" s="101"/>
      <c r="B59" s="101"/>
    </row>
    <row r="60" spans="1:7" s="26" customFormat="1" ht="27.75" customHeight="1" x14ac:dyDescent="0.2">
      <c r="A60" s="131" t="s">
        <v>163</v>
      </c>
      <c r="B60" s="106" t="s">
        <v>157</v>
      </c>
      <c r="C60" s="106" t="s">
        <v>162</v>
      </c>
      <c r="D60" s="106" t="s">
        <v>161</v>
      </c>
      <c r="E60" s="107" t="s">
        <v>159</v>
      </c>
      <c r="F60" s="106" t="s">
        <v>160</v>
      </c>
    </row>
    <row r="61" spans="1:7" s="26" customFormat="1" ht="27.75" customHeight="1" x14ac:dyDescent="0.2">
      <c r="A61" s="132"/>
      <c r="B61" s="98" t="s">
        <v>158</v>
      </c>
      <c r="C61" s="105"/>
      <c r="D61" s="100"/>
      <c r="E61" s="105"/>
      <c r="F61" s="105"/>
    </row>
    <row r="62" spans="1:7" ht="72" customHeight="1" x14ac:dyDescent="0.2">
      <c r="A62" s="133"/>
      <c r="B62" s="98" t="s">
        <v>156</v>
      </c>
      <c r="C62" s="105"/>
      <c r="D62" s="99"/>
      <c r="E62" s="105"/>
      <c r="F62" s="105"/>
    </row>
  </sheetData>
  <mergeCells count="36">
    <mergeCell ref="A56:F56"/>
    <mergeCell ref="A57:F57"/>
    <mergeCell ref="A58:F58"/>
    <mergeCell ref="B26:C26"/>
    <mergeCell ref="B27:C27"/>
    <mergeCell ref="A45:A47"/>
    <mergeCell ref="A48:B48"/>
    <mergeCell ref="A30:B30"/>
    <mergeCell ref="A49:B49"/>
    <mergeCell ref="A29:E29"/>
    <mergeCell ref="C51:D51"/>
    <mergeCell ref="A52:F52"/>
    <mergeCell ref="A53:F53"/>
    <mergeCell ref="A54:F54"/>
    <mergeCell ref="A55:F55"/>
    <mergeCell ref="A12:F12"/>
    <mergeCell ref="A13:B13"/>
    <mergeCell ref="A14:A16"/>
    <mergeCell ref="A21:F21"/>
    <mergeCell ref="A22:B22"/>
    <mergeCell ref="A60:A62"/>
    <mergeCell ref="A1:F1"/>
    <mergeCell ref="A2:B2"/>
    <mergeCell ref="A17:A19"/>
    <mergeCell ref="C2:F2"/>
    <mergeCell ref="C3:F3"/>
    <mergeCell ref="A5:C5"/>
    <mergeCell ref="A6:C6"/>
    <mergeCell ref="A7:C7"/>
    <mergeCell ref="A23:A24"/>
    <mergeCell ref="D26:E26"/>
    <mergeCell ref="D27:E27"/>
    <mergeCell ref="A8:C8"/>
    <mergeCell ref="A9:C9"/>
    <mergeCell ref="A10:C10"/>
    <mergeCell ref="A31:A44"/>
  </mergeCells>
  <printOptions horizontalCentered="1" verticalCentered="1"/>
  <pageMargins left="0.70866141732283472" right="0.70866141732283472" top="0.74803149606299213" bottom="0.74803149606299213" header="0.31496062992125984" footer="0.31496062992125984"/>
  <pageSetup scale="4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rightToLeft="1" tabSelected="1" topLeftCell="A36" zoomScale="70" zoomScaleNormal="70" workbookViewId="0">
      <selection activeCell="A47" sqref="A47:XFD57"/>
    </sheetView>
  </sheetViews>
  <sheetFormatPr defaultColWidth="9" defaultRowHeight="22.5" x14ac:dyDescent="0.6"/>
  <cols>
    <col min="1" max="1" width="21.125" style="3" customWidth="1"/>
    <col min="2" max="2" width="28.375" style="3" bestFit="1" customWidth="1"/>
    <col min="3" max="3" width="16.625" style="3" customWidth="1"/>
    <col min="4" max="13" width="15.125" style="3" customWidth="1"/>
    <col min="14" max="14" width="15.125" customWidth="1"/>
    <col min="25" max="16384" width="9" style="3"/>
  </cols>
  <sheetData>
    <row r="1" spans="1:26" ht="52.5" customHeight="1" x14ac:dyDescent="0.6">
      <c r="A1" s="170" t="s">
        <v>143</v>
      </c>
      <c r="B1" s="170"/>
      <c r="C1" s="170"/>
      <c r="D1" s="170"/>
      <c r="E1" s="170"/>
      <c r="F1" s="170"/>
      <c r="G1" s="170"/>
      <c r="H1" s="170"/>
      <c r="I1" s="170"/>
      <c r="J1" s="170"/>
    </row>
    <row r="2" spans="1:26" s="1" customFormat="1" ht="36.6" customHeight="1" x14ac:dyDescent="0.2">
      <c r="A2" s="171" t="s">
        <v>9</v>
      </c>
      <c r="B2" s="171"/>
      <c r="C2" s="171"/>
      <c r="D2" s="171"/>
      <c r="E2" s="171"/>
      <c r="F2" s="171"/>
      <c r="G2" s="171"/>
      <c r="H2" s="171"/>
      <c r="I2" s="171"/>
      <c r="J2" s="171"/>
    </row>
    <row r="3" spans="1:26" s="1" customFormat="1" ht="44.45" customHeight="1" x14ac:dyDescent="0.2">
      <c r="A3" s="5" t="s">
        <v>10</v>
      </c>
      <c r="B3" s="33" t="s">
        <v>102</v>
      </c>
      <c r="C3" s="165" t="s">
        <v>12</v>
      </c>
      <c r="D3" s="167"/>
      <c r="E3" s="165" t="s">
        <v>73</v>
      </c>
      <c r="F3" s="167"/>
      <c r="G3" s="165" t="s">
        <v>13</v>
      </c>
      <c r="H3" s="167"/>
      <c r="I3" s="165" t="s">
        <v>14</v>
      </c>
      <c r="J3" s="167"/>
    </row>
    <row r="4" spans="1:26" s="1" customFormat="1" ht="44.45" customHeight="1" x14ac:dyDescent="0.2">
      <c r="A4" s="4"/>
      <c r="B4" s="4"/>
      <c r="C4" s="172"/>
      <c r="D4" s="172"/>
      <c r="E4" s="172"/>
      <c r="F4" s="172"/>
      <c r="G4" s="172"/>
      <c r="H4" s="172"/>
      <c r="I4" s="172">
        <f>A4+B4+C4+E4-G4</f>
        <v>0</v>
      </c>
      <c r="J4" s="172"/>
    </row>
    <row r="5" spans="1:26" s="1" customFormat="1" ht="36.6" customHeight="1" x14ac:dyDescent="0.2">
      <c r="A5" s="183" t="s">
        <v>164</v>
      </c>
      <c r="B5" s="183"/>
      <c r="C5" s="183"/>
      <c r="D5" s="183"/>
      <c r="E5" s="183"/>
      <c r="F5" s="183"/>
      <c r="G5" s="183"/>
      <c r="H5" s="183"/>
      <c r="I5" s="183"/>
      <c r="J5" s="183"/>
    </row>
    <row r="6" spans="1:26" s="1" customFormat="1" ht="44.45" customHeight="1" x14ac:dyDescent="0.2">
      <c r="A6" s="5" t="s">
        <v>10</v>
      </c>
      <c r="B6" s="104" t="s">
        <v>102</v>
      </c>
      <c r="C6" s="165" t="s">
        <v>12</v>
      </c>
      <c r="D6" s="167"/>
      <c r="E6" s="165" t="s">
        <v>73</v>
      </c>
      <c r="F6" s="167"/>
      <c r="G6" s="165" t="s">
        <v>13</v>
      </c>
      <c r="H6" s="167"/>
      <c r="I6" s="165" t="s">
        <v>14</v>
      </c>
      <c r="J6" s="167"/>
    </row>
    <row r="7" spans="1:26" s="1" customFormat="1" ht="44.45" customHeight="1" x14ac:dyDescent="0.2">
      <c r="A7" s="4"/>
      <c r="B7" s="4"/>
      <c r="C7" s="172"/>
      <c r="D7" s="172"/>
      <c r="E7" s="172"/>
      <c r="F7" s="172"/>
      <c r="G7" s="172"/>
      <c r="H7" s="172"/>
      <c r="I7" s="172">
        <f>A7+B7+C7+E7-G7</f>
        <v>0</v>
      </c>
      <c r="J7" s="172"/>
    </row>
    <row r="8" spans="1:26" s="2" customFormat="1" x14ac:dyDescent="0.2">
      <c r="P8" s="34"/>
      <c r="Q8" s="34"/>
      <c r="R8" s="34"/>
      <c r="S8" s="34"/>
      <c r="T8" s="34"/>
      <c r="U8" s="34"/>
      <c r="V8" s="34"/>
      <c r="W8" s="34"/>
      <c r="X8" s="34"/>
      <c r="Y8" s="34"/>
      <c r="Z8" s="34"/>
    </row>
    <row r="9" spans="1:26" ht="28.5" customHeight="1" x14ac:dyDescent="0.6">
      <c r="B9" s="168" t="s">
        <v>57</v>
      </c>
      <c r="C9" s="168"/>
      <c r="D9" s="168"/>
      <c r="E9" s="168"/>
      <c r="F9" s="168"/>
      <c r="G9" s="168"/>
      <c r="H9" s="168"/>
      <c r="I9" s="168"/>
      <c r="J9"/>
      <c r="K9"/>
      <c r="L9"/>
      <c r="M9"/>
      <c r="U9" s="3"/>
      <c r="V9" s="3"/>
      <c r="W9" s="3"/>
      <c r="X9" s="3"/>
    </row>
    <row r="10" spans="1:26" ht="45" x14ac:dyDescent="0.6">
      <c r="B10" s="165" t="s">
        <v>50</v>
      </c>
      <c r="C10" s="166"/>
      <c r="D10" s="166"/>
      <c r="E10" s="167"/>
      <c r="F10" s="33" t="s">
        <v>101</v>
      </c>
      <c r="G10" s="33" t="s">
        <v>12</v>
      </c>
      <c r="H10" s="33" t="s">
        <v>73</v>
      </c>
      <c r="I10" s="33" t="s">
        <v>7</v>
      </c>
      <c r="J10"/>
      <c r="K10"/>
      <c r="L10"/>
      <c r="M10"/>
      <c r="V10" s="3"/>
      <c r="W10" s="3"/>
      <c r="X10" s="3"/>
    </row>
    <row r="11" spans="1:26" ht="24.75" customHeight="1" x14ac:dyDescent="0.6">
      <c r="B11" s="179" t="s">
        <v>53</v>
      </c>
      <c r="C11" s="179" t="s">
        <v>49</v>
      </c>
      <c r="D11" s="173" t="s">
        <v>108</v>
      </c>
      <c r="E11" s="175"/>
      <c r="F11" s="80"/>
      <c r="G11" s="80"/>
      <c r="H11" s="80"/>
      <c r="I11" s="81">
        <f t="shared" ref="I11:I25" si="0">SUM(F11:H11)</f>
        <v>0</v>
      </c>
      <c r="J11"/>
      <c r="K11"/>
      <c r="L11"/>
      <c r="M11"/>
      <c r="V11" s="3"/>
      <c r="W11" s="3"/>
      <c r="X11" s="3"/>
    </row>
    <row r="12" spans="1:26" ht="24.75" customHeight="1" x14ac:dyDescent="0.6">
      <c r="B12" s="179"/>
      <c r="C12" s="179"/>
      <c r="D12" s="173" t="s">
        <v>109</v>
      </c>
      <c r="E12" s="175"/>
      <c r="F12" s="80"/>
      <c r="G12" s="80"/>
      <c r="H12" s="80"/>
      <c r="I12" s="89">
        <f t="shared" si="0"/>
        <v>0</v>
      </c>
      <c r="J12"/>
      <c r="K12"/>
      <c r="L12"/>
      <c r="M12"/>
      <c r="V12" s="3"/>
      <c r="W12" s="3"/>
      <c r="X12" s="3"/>
    </row>
    <row r="13" spans="1:26" ht="24.75" customHeight="1" x14ac:dyDescent="0.6">
      <c r="B13" s="179"/>
      <c r="C13" s="173" t="s">
        <v>16</v>
      </c>
      <c r="D13" s="174"/>
      <c r="E13" s="175"/>
      <c r="F13" s="80"/>
      <c r="G13" s="80"/>
      <c r="H13" s="80"/>
      <c r="I13" s="89">
        <f t="shared" si="0"/>
        <v>0</v>
      </c>
      <c r="J13"/>
      <c r="K13"/>
      <c r="L13"/>
      <c r="M13"/>
      <c r="V13" s="3"/>
      <c r="W13" s="3"/>
      <c r="X13" s="3"/>
    </row>
    <row r="14" spans="1:26" ht="24.75" customHeight="1" x14ac:dyDescent="0.6">
      <c r="B14" s="179"/>
      <c r="C14" s="173" t="s">
        <v>18</v>
      </c>
      <c r="D14" s="174"/>
      <c r="E14" s="175"/>
      <c r="F14" s="49"/>
      <c r="G14" s="80"/>
      <c r="H14" s="80"/>
      <c r="I14" s="89">
        <f t="shared" si="0"/>
        <v>0</v>
      </c>
      <c r="J14"/>
      <c r="K14"/>
      <c r="L14"/>
      <c r="M14"/>
      <c r="V14" s="3"/>
      <c r="W14" s="3"/>
      <c r="X14" s="3"/>
    </row>
    <row r="15" spans="1:26" ht="24.75" customHeight="1" x14ac:dyDescent="0.6">
      <c r="B15" s="179"/>
      <c r="C15" s="180" t="s">
        <v>8</v>
      </c>
      <c r="D15" s="173" t="s">
        <v>117</v>
      </c>
      <c r="E15" s="175"/>
      <c r="F15" s="80"/>
      <c r="G15" s="80"/>
      <c r="H15" s="80"/>
      <c r="I15" s="89">
        <f t="shared" si="0"/>
        <v>0</v>
      </c>
      <c r="J15"/>
      <c r="K15"/>
      <c r="L15"/>
      <c r="M15"/>
      <c r="V15" s="3"/>
      <c r="W15" s="3"/>
      <c r="X15" s="3"/>
    </row>
    <row r="16" spans="1:26" ht="24.75" customHeight="1" x14ac:dyDescent="0.6">
      <c r="B16" s="179"/>
      <c r="C16" s="181"/>
      <c r="D16" s="173" t="s">
        <v>118</v>
      </c>
      <c r="E16" s="175"/>
      <c r="F16" s="80"/>
      <c r="G16" s="80"/>
      <c r="H16" s="80"/>
      <c r="I16" s="89">
        <f t="shared" si="0"/>
        <v>0</v>
      </c>
      <c r="J16"/>
      <c r="K16"/>
      <c r="L16"/>
      <c r="M16"/>
      <c r="V16" s="3"/>
      <c r="W16" s="3"/>
      <c r="X16" s="3"/>
    </row>
    <row r="17" spans="2:24" ht="24.75" customHeight="1" x14ac:dyDescent="0.6">
      <c r="B17" s="179"/>
      <c r="C17" s="182"/>
      <c r="D17" s="173" t="s">
        <v>119</v>
      </c>
      <c r="E17" s="175"/>
      <c r="F17" s="80"/>
      <c r="G17" s="80"/>
      <c r="H17" s="80"/>
      <c r="I17" s="89">
        <f t="shared" si="0"/>
        <v>0</v>
      </c>
      <c r="J17"/>
      <c r="K17"/>
      <c r="L17"/>
      <c r="M17"/>
      <c r="V17" s="3"/>
      <c r="W17" s="3"/>
      <c r="X17" s="3"/>
    </row>
    <row r="18" spans="2:24" ht="24.75" customHeight="1" x14ac:dyDescent="0.6">
      <c r="B18" s="179"/>
      <c r="C18" s="173" t="s">
        <v>17</v>
      </c>
      <c r="D18" s="174"/>
      <c r="E18" s="175"/>
      <c r="F18" s="80"/>
      <c r="G18" s="80"/>
      <c r="H18" s="80"/>
      <c r="I18" s="89">
        <f t="shared" si="0"/>
        <v>0</v>
      </c>
      <c r="J18"/>
      <c r="K18"/>
      <c r="L18"/>
      <c r="M18"/>
      <c r="V18" s="3"/>
      <c r="W18" s="3"/>
      <c r="X18" s="3"/>
    </row>
    <row r="19" spans="2:24" ht="24.75" customHeight="1" x14ac:dyDescent="0.6">
      <c r="B19" s="179"/>
      <c r="C19" s="176" t="s">
        <v>7</v>
      </c>
      <c r="D19" s="177"/>
      <c r="E19" s="178"/>
      <c r="F19" s="81">
        <f>SUM(F11:F18)</f>
        <v>0</v>
      </c>
      <c r="G19" s="81">
        <f t="shared" ref="G19:H19" si="1">SUM(G11:G18)</f>
        <v>0</v>
      </c>
      <c r="H19" s="81">
        <f t="shared" si="1"/>
        <v>0</v>
      </c>
      <c r="I19" s="89">
        <f t="shared" si="0"/>
        <v>0</v>
      </c>
      <c r="J19"/>
      <c r="K19"/>
      <c r="L19"/>
      <c r="M19"/>
      <c r="V19" s="3"/>
      <c r="W19" s="3"/>
      <c r="X19" s="3"/>
    </row>
    <row r="20" spans="2:24" ht="24.75" customHeight="1" x14ac:dyDescent="0.6">
      <c r="B20" s="179" t="s">
        <v>51</v>
      </c>
      <c r="C20" s="179"/>
      <c r="D20" s="173" t="s">
        <v>19</v>
      </c>
      <c r="E20" s="175"/>
      <c r="F20" s="90"/>
      <c r="G20" s="80"/>
      <c r="H20" s="80"/>
      <c r="I20" s="89">
        <f t="shared" si="0"/>
        <v>0</v>
      </c>
      <c r="J20"/>
      <c r="K20"/>
      <c r="L20"/>
      <c r="M20"/>
      <c r="V20" s="3"/>
      <c r="W20" s="3"/>
      <c r="X20" s="3"/>
    </row>
    <row r="21" spans="2:24" ht="24.75" customHeight="1" x14ac:dyDescent="0.6">
      <c r="B21" s="179"/>
      <c r="C21" s="179"/>
      <c r="D21" s="173" t="s">
        <v>20</v>
      </c>
      <c r="E21" s="175"/>
      <c r="F21" s="90"/>
      <c r="G21" s="80"/>
      <c r="H21" s="80"/>
      <c r="I21" s="89">
        <f t="shared" si="0"/>
        <v>0</v>
      </c>
      <c r="J21"/>
      <c r="K21"/>
      <c r="L21"/>
      <c r="M21"/>
      <c r="V21" s="3"/>
      <c r="W21" s="3"/>
      <c r="X21" s="3"/>
    </row>
    <row r="22" spans="2:24" ht="24.75" customHeight="1" x14ac:dyDescent="0.6">
      <c r="B22" s="179"/>
      <c r="C22" s="179"/>
      <c r="D22" s="173" t="s">
        <v>74</v>
      </c>
      <c r="E22" s="175"/>
      <c r="F22" s="90"/>
      <c r="G22" s="80"/>
      <c r="H22" s="80"/>
      <c r="I22" s="89">
        <f t="shared" si="0"/>
        <v>0</v>
      </c>
      <c r="J22"/>
      <c r="K22"/>
      <c r="L22"/>
      <c r="M22"/>
      <c r="V22" s="3"/>
      <c r="W22" s="3"/>
      <c r="X22" s="3"/>
    </row>
    <row r="23" spans="2:24" ht="24.75" customHeight="1" x14ac:dyDescent="0.6">
      <c r="B23" s="179"/>
      <c r="C23" s="179"/>
      <c r="D23" s="173" t="s">
        <v>107</v>
      </c>
      <c r="E23" s="175"/>
      <c r="F23" s="90"/>
      <c r="G23" s="80"/>
      <c r="H23" s="80"/>
      <c r="I23" s="89">
        <f t="shared" si="0"/>
        <v>0</v>
      </c>
      <c r="J23"/>
      <c r="K23"/>
      <c r="L23"/>
      <c r="M23"/>
      <c r="V23" s="3"/>
      <c r="W23" s="3"/>
      <c r="X23" s="3"/>
    </row>
    <row r="24" spans="2:24" ht="24.75" customHeight="1" x14ac:dyDescent="0.6">
      <c r="B24" s="179"/>
      <c r="C24" s="179"/>
      <c r="D24" s="173" t="s">
        <v>17</v>
      </c>
      <c r="E24" s="175"/>
      <c r="F24" s="90"/>
      <c r="G24" s="80"/>
      <c r="H24" s="80"/>
      <c r="I24" s="89">
        <f t="shared" si="0"/>
        <v>0</v>
      </c>
      <c r="J24"/>
      <c r="K24"/>
      <c r="L24"/>
      <c r="M24"/>
      <c r="V24" s="3"/>
      <c r="W24" s="3"/>
      <c r="X24" s="3"/>
    </row>
    <row r="25" spans="2:24" ht="24.75" customHeight="1" x14ac:dyDescent="0.6">
      <c r="B25" s="179"/>
      <c r="C25" s="179"/>
      <c r="D25" s="176" t="s">
        <v>52</v>
      </c>
      <c r="E25" s="178"/>
      <c r="F25" s="81">
        <f>SUM(F20:F23)</f>
        <v>0</v>
      </c>
      <c r="G25" s="81">
        <f t="shared" ref="G25:H25" si="2">SUM(G20:G23)</f>
        <v>0</v>
      </c>
      <c r="H25" s="81">
        <f t="shared" si="2"/>
        <v>0</v>
      </c>
      <c r="I25" s="89">
        <f t="shared" si="0"/>
        <v>0</v>
      </c>
      <c r="J25"/>
      <c r="K25"/>
      <c r="L25"/>
      <c r="M25"/>
      <c r="V25" s="3"/>
      <c r="W25" s="3"/>
      <c r="X25" s="3"/>
    </row>
    <row r="26" spans="2:24" ht="24.75" customHeight="1" x14ac:dyDescent="0.6">
      <c r="B26" s="165" t="s">
        <v>15</v>
      </c>
      <c r="C26" s="166"/>
      <c r="D26" s="166"/>
      <c r="E26" s="167"/>
      <c r="F26" s="104">
        <f t="shared" ref="F26:I26" si="3">F25+F19</f>
        <v>0</v>
      </c>
      <c r="G26" s="104">
        <f t="shared" si="3"/>
        <v>0</v>
      </c>
      <c r="H26" s="104">
        <f t="shared" si="3"/>
        <v>0</v>
      </c>
      <c r="I26" s="33">
        <f t="shared" si="3"/>
        <v>0</v>
      </c>
      <c r="J26"/>
      <c r="K26"/>
      <c r="L26"/>
      <c r="M26"/>
      <c r="V26" s="3"/>
      <c r="W26" s="3"/>
      <c r="X26" s="3"/>
    </row>
    <row r="27" spans="2:24" x14ac:dyDescent="0.6">
      <c r="C27" s="1"/>
      <c r="D27" s="1"/>
      <c r="E27" s="1"/>
      <c r="F27" s="1"/>
      <c r="G27" s="1"/>
      <c r="H27" s="34"/>
      <c r="I27"/>
      <c r="J27"/>
      <c r="K27"/>
      <c r="L27"/>
      <c r="M27"/>
      <c r="U27" s="3"/>
      <c r="V27" s="3"/>
      <c r="W27" s="3"/>
      <c r="X27" s="3"/>
    </row>
    <row r="28" spans="2:24" ht="28.5" customHeight="1" x14ac:dyDescent="0.6">
      <c r="B28" s="184" t="s">
        <v>85</v>
      </c>
      <c r="C28" s="184"/>
      <c r="D28" s="184"/>
      <c r="E28" s="184"/>
      <c r="F28" s="184"/>
      <c r="G28" s="184"/>
      <c r="H28" s="184"/>
      <c r="I28" s="184"/>
      <c r="J28"/>
      <c r="K28"/>
      <c r="L28"/>
      <c r="M28"/>
      <c r="U28" s="3"/>
      <c r="V28" s="3"/>
      <c r="W28" s="3"/>
      <c r="X28" s="3"/>
    </row>
    <row r="29" spans="2:24" ht="37.5" x14ac:dyDescent="0.6">
      <c r="B29" s="165" t="s">
        <v>50</v>
      </c>
      <c r="C29" s="166"/>
      <c r="D29" s="166"/>
      <c r="E29" s="167"/>
      <c r="F29" s="91" t="s">
        <v>101</v>
      </c>
      <c r="G29" s="91" t="s">
        <v>12</v>
      </c>
      <c r="H29" s="35" t="s">
        <v>73</v>
      </c>
      <c r="I29" s="91" t="s">
        <v>7</v>
      </c>
      <c r="J29"/>
      <c r="K29"/>
      <c r="L29"/>
      <c r="M29"/>
      <c r="V29" s="3"/>
      <c r="W29" s="3"/>
      <c r="X29" s="3"/>
    </row>
    <row r="30" spans="2:24" ht="24.75" customHeight="1" x14ac:dyDescent="0.6">
      <c r="B30" s="179" t="s">
        <v>53</v>
      </c>
      <c r="C30" s="179" t="s">
        <v>49</v>
      </c>
      <c r="D30" s="173" t="s">
        <v>108</v>
      </c>
      <c r="E30" s="175"/>
      <c r="F30" s="80"/>
      <c r="G30" s="80"/>
      <c r="H30" s="80"/>
      <c r="I30" s="81">
        <f t="shared" ref="I30:I37" si="4">SUM(F30:H30)</f>
        <v>0</v>
      </c>
      <c r="J30"/>
      <c r="K30"/>
      <c r="L30"/>
      <c r="M30"/>
      <c r="V30" s="3"/>
      <c r="W30" s="3"/>
      <c r="X30" s="3"/>
    </row>
    <row r="31" spans="2:24" ht="24.75" customHeight="1" x14ac:dyDescent="0.6">
      <c r="B31" s="179"/>
      <c r="C31" s="179"/>
      <c r="D31" s="173" t="s">
        <v>109</v>
      </c>
      <c r="E31" s="175"/>
      <c r="F31" s="80"/>
      <c r="G31" s="80"/>
      <c r="H31" s="80"/>
      <c r="I31" s="81">
        <f t="shared" si="4"/>
        <v>0</v>
      </c>
      <c r="J31"/>
      <c r="K31"/>
      <c r="L31"/>
      <c r="M31"/>
      <c r="V31" s="3"/>
      <c r="W31" s="3"/>
      <c r="X31" s="3"/>
    </row>
    <row r="32" spans="2:24" ht="24.75" customHeight="1" x14ac:dyDescent="0.6">
      <c r="B32" s="179"/>
      <c r="C32" s="173" t="s">
        <v>16</v>
      </c>
      <c r="D32" s="174"/>
      <c r="E32" s="175"/>
      <c r="F32" s="88"/>
      <c r="G32" s="88"/>
      <c r="H32" s="80"/>
      <c r="I32" s="81">
        <f t="shared" si="4"/>
        <v>0</v>
      </c>
      <c r="J32"/>
      <c r="K32"/>
      <c r="L32"/>
      <c r="M32"/>
      <c r="V32" s="3"/>
      <c r="W32" s="3"/>
      <c r="X32" s="3"/>
    </row>
    <row r="33" spans="1:24" ht="24.75" customHeight="1" x14ac:dyDescent="0.6">
      <c r="B33" s="179"/>
      <c r="C33" s="173" t="s">
        <v>18</v>
      </c>
      <c r="D33" s="174"/>
      <c r="E33" s="175"/>
      <c r="F33" s="49"/>
      <c r="G33" s="88"/>
      <c r="H33" s="80"/>
      <c r="I33" s="81">
        <f t="shared" si="4"/>
        <v>0</v>
      </c>
      <c r="J33"/>
      <c r="K33"/>
      <c r="L33"/>
      <c r="M33"/>
      <c r="V33" s="3"/>
      <c r="W33" s="3"/>
      <c r="X33" s="3"/>
    </row>
    <row r="34" spans="1:24" ht="24.75" customHeight="1" x14ac:dyDescent="0.6">
      <c r="B34" s="179"/>
      <c r="C34" s="180" t="s">
        <v>8</v>
      </c>
      <c r="D34" s="173" t="s">
        <v>117</v>
      </c>
      <c r="E34" s="175"/>
      <c r="F34" s="80"/>
      <c r="G34" s="80"/>
      <c r="H34" s="80"/>
      <c r="I34" s="81">
        <f t="shared" si="4"/>
        <v>0</v>
      </c>
      <c r="J34"/>
      <c r="K34"/>
      <c r="L34"/>
      <c r="M34"/>
      <c r="V34" s="3"/>
      <c r="W34" s="3"/>
      <c r="X34" s="3"/>
    </row>
    <row r="35" spans="1:24" ht="24.75" customHeight="1" x14ac:dyDescent="0.6">
      <c r="B35" s="179"/>
      <c r="C35" s="181"/>
      <c r="D35" s="173" t="s">
        <v>118</v>
      </c>
      <c r="E35" s="175"/>
      <c r="F35" s="80"/>
      <c r="G35" s="80"/>
      <c r="H35" s="80"/>
      <c r="I35" s="81">
        <f t="shared" si="4"/>
        <v>0</v>
      </c>
      <c r="J35"/>
      <c r="K35"/>
      <c r="L35"/>
      <c r="M35"/>
      <c r="V35" s="3"/>
      <c r="W35" s="3"/>
      <c r="X35" s="3"/>
    </row>
    <row r="36" spans="1:24" ht="24.75" customHeight="1" x14ac:dyDescent="0.6">
      <c r="B36" s="179"/>
      <c r="C36" s="182"/>
      <c r="D36" s="173" t="s">
        <v>119</v>
      </c>
      <c r="E36" s="175"/>
      <c r="F36" s="80"/>
      <c r="G36" s="80"/>
      <c r="H36" s="80"/>
      <c r="I36" s="81">
        <f t="shared" si="4"/>
        <v>0</v>
      </c>
      <c r="J36"/>
      <c r="K36"/>
      <c r="L36"/>
      <c r="M36"/>
      <c r="V36" s="3"/>
      <c r="W36" s="3"/>
      <c r="X36" s="3"/>
    </row>
    <row r="37" spans="1:24" ht="24.75" customHeight="1" x14ac:dyDescent="0.6">
      <c r="B37" s="179"/>
      <c r="C37" s="173" t="s">
        <v>17</v>
      </c>
      <c r="D37" s="174"/>
      <c r="E37" s="175"/>
      <c r="F37" s="88"/>
      <c r="G37" s="88"/>
      <c r="H37" s="80"/>
      <c r="I37" s="81">
        <f t="shared" si="4"/>
        <v>0</v>
      </c>
      <c r="J37"/>
      <c r="K37"/>
      <c r="L37"/>
      <c r="M37"/>
      <c r="V37" s="3"/>
      <c r="W37" s="3"/>
      <c r="X37" s="3"/>
    </row>
    <row r="38" spans="1:24" ht="24.75" customHeight="1" x14ac:dyDescent="0.6">
      <c r="B38" s="179"/>
      <c r="C38" s="176" t="s">
        <v>7</v>
      </c>
      <c r="D38" s="177"/>
      <c r="E38" s="178"/>
      <c r="F38" s="81">
        <f>SUM(F30:F37)</f>
        <v>0</v>
      </c>
      <c r="G38" s="89">
        <f t="shared" ref="G38:I38" si="5">SUM(G30:G37)</f>
        <v>0</v>
      </c>
      <c r="H38" s="89">
        <f t="shared" si="5"/>
        <v>0</v>
      </c>
      <c r="I38" s="89">
        <f t="shared" si="5"/>
        <v>0</v>
      </c>
      <c r="J38"/>
      <c r="K38"/>
      <c r="L38"/>
      <c r="M38"/>
      <c r="V38" s="3"/>
      <c r="W38" s="3"/>
      <c r="X38" s="3"/>
    </row>
    <row r="39" spans="1:24" ht="24.75" customHeight="1" x14ac:dyDescent="0.6">
      <c r="B39" s="179" t="s">
        <v>51</v>
      </c>
      <c r="C39" s="179"/>
      <c r="D39" s="173" t="s">
        <v>19</v>
      </c>
      <c r="E39" s="175"/>
      <c r="F39" s="90"/>
      <c r="G39" s="80"/>
      <c r="H39" s="80"/>
      <c r="I39" s="81">
        <f t="shared" ref="I39:I43" si="6">SUM(F39:H39)</f>
        <v>0</v>
      </c>
      <c r="J39"/>
      <c r="K39"/>
      <c r="L39"/>
      <c r="M39"/>
      <c r="V39" s="3"/>
      <c r="W39" s="3"/>
      <c r="X39" s="3"/>
    </row>
    <row r="40" spans="1:24" ht="24.75" customHeight="1" x14ac:dyDescent="0.6">
      <c r="B40" s="179"/>
      <c r="C40" s="179"/>
      <c r="D40" s="173" t="s">
        <v>20</v>
      </c>
      <c r="E40" s="175"/>
      <c r="F40" s="90"/>
      <c r="G40" s="80"/>
      <c r="H40" s="80"/>
      <c r="I40" s="81">
        <f t="shared" si="6"/>
        <v>0</v>
      </c>
      <c r="J40"/>
      <c r="K40"/>
      <c r="L40"/>
      <c r="M40"/>
      <c r="V40" s="3"/>
      <c r="W40" s="3"/>
      <c r="X40" s="3"/>
    </row>
    <row r="41" spans="1:24" ht="24.75" customHeight="1" x14ac:dyDescent="0.6">
      <c r="B41" s="179"/>
      <c r="C41" s="179"/>
      <c r="D41" s="173" t="s">
        <v>74</v>
      </c>
      <c r="E41" s="175"/>
      <c r="F41" s="90"/>
      <c r="G41" s="80"/>
      <c r="H41" s="80"/>
      <c r="I41" s="81">
        <f t="shared" si="6"/>
        <v>0</v>
      </c>
      <c r="J41"/>
      <c r="K41"/>
      <c r="L41"/>
      <c r="M41"/>
      <c r="V41" s="3"/>
      <c r="W41" s="3"/>
      <c r="X41" s="3"/>
    </row>
    <row r="42" spans="1:24" ht="24.75" customHeight="1" x14ac:dyDescent="0.6">
      <c r="B42" s="179"/>
      <c r="C42" s="179"/>
      <c r="D42" s="173" t="s">
        <v>107</v>
      </c>
      <c r="E42" s="175"/>
      <c r="F42" s="90"/>
      <c r="G42" s="80"/>
      <c r="H42" s="80"/>
      <c r="I42" s="81">
        <f t="shared" si="6"/>
        <v>0</v>
      </c>
      <c r="J42"/>
      <c r="K42"/>
      <c r="L42"/>
      <c r="M42"/>
      <c r="V42" s="3"/>
      <c r="W42" s="3"/>
      <c r="X42" s="3"/>
    </row>
    <row r="43" spans="1:24" ht="24.75" customHeight="1" x14ac:dyDescent="0.6">
      <c r="B43" s="179"/>
      <c r="C43" s="179"/>
      <c r="D43" s="173" t="s">
        <v>17</v>
      </c>
      <c r="E43" s="175"/>
      <c r="F43" s="90"/>
      <c r="G43" s="80"/>
      <c r="H43" s="80"/>
      <c r="I43" s="81">
        <f t="shared" si="6"/>
        <v>0</v>
      </c>
      <c r="J43"/>
      <c r="K43"/>
      <c r="L43"/>
      <c r="M43"/>
      <c r="V43" s="3"/>
      <c r="W43" s="3"/>
      <c r="X43" s="3"/>
    </row>
    <row r="44" spans="1:24" ht="24.75" customHeight="1" x14ac:dyDescent="0.6">
      <c r="B44" s="179"/>
      <c r="C44" s="179"/>
      <c r="D44" s="176" t="s">
        <v>52</v>
      </c>
      <c r="E44" s="178"/>
      <c r="F44" s="81">
        <f>SUM(F39:F43)</f>
        <v>0</v>
      </c>
      <c r="G44" s="89">
        <f t="shared" ref="G44:I44" si="7">SUM(G39:G43)</f>
        <v>0</v>
      </c>
      <c r="H44" s="89">
        <f t="shared" si="7"/>
        <v>0</v>
      </c>
      <c r="I44" s="89">
        <f t="shared" si="7"/>
        <v>0</v>
      </c>
      <c r="J44"/>
      <c r="K44"/>
      <c r="L44"/>
      <c r="M44"/>
      <c r="V44" s="3"/>
      <c r="W44" s="3"/>
      <c r="X44" s="3"/>
    </row>
    <row r="45" spans="1:24" ht="24.75" customHeight="1" x14ac:dyDescent="0.6">
      <c r="B45" s="165" t="s">
        <v>15</v>
      </c>
      <c r="C45" s="166"/>
      <c r="D45" s="166"/>
      <c r="E45" s="167"/>
      <c r="F45" s="33">
        <f>F44+F38</f>
        <v>0</v>
      </c>
      <c r="G45" s="33">
        <f t="shared" ref="G45:I45" si="8">G44+G38</f>
        <v>0</v>
      </c>
      <c r="H45" s="33">
        <f t="shared" si="8"/>
        <v>0</v>
      </c>
      <c r="I45" s="33">
        <f t="shared" si="8"/>
        <v>0</v>
      </c>
      <c r="J45"/>
      <c r="K45"/>
      <c r="L45"/>
      <c r="M45"/>
      <c r="V45" s="3"/>
      <c r="W45" s="3"/>
      <c r="X45" s="3"/>
    </row>
    <row r="47" spans="1:24" x14ac:dyDescent="0.6">
      <c r="C47"/>
      <c r="D47"/>
      <c r="E47"/>
      <c r="F47"/>
      <c r="G47"/>
      <c r="H47"/>
      <c r="I47"/>
      <c r="J47"/>
      <c r="K47"/>
      <c r="L47"/>
      <c r="M47"/>
      <c r="N47" s="3"/>
      <c r="O47" s="3"/>
      <c r="P47" s="3"/>
      <c r="Q47" s="3"/>
      <c r="R47" s="3"/>
      <c r="S47" s="3"/>
      <c r="T47" s="3"/>
      <c r="U47" s="3"/>
      <c r="V47" s="3"/>
      <c r="W47" s="3"/>
      <c r="X47" s="3"/>
    </row>
    <row r="48" spans="1:24" ht="27.75" customHeight="1" x14ac:dyDescent="0.6">
      <c r="A48" s="169" t="s">
        <v>134</v>
      </c>
      <c r="B48" s="169"/>
      <c r="C48" s="169"/>
      <c r="D48" s="169"/>
      <c r="E48" s="169"/>
      <c r="F48" s="169"/>
      <c r="G48" s="169"/>
      <c r="H48" s="169"/>
      <c r="I48" s="169"/>
      <c r="J48" s="169"/>
      <c r="K48" s="2"/>
    </row>
    <row r="49" spans="1:11" ht="27.75" customHeight="1" x14ac:dyDescent="0.6">
      <c r="A49" s="169" t="s">
        <v>135</v>
      </c>
      <c r="B49" s="169"/>
      <c r="C49" s="169"/>
      <c r="D49" s="169"/>
      <c r="E49" s="169"/>
      <c r="F49" s="169"/>
      <c r="G49" s="169"/>
      <c r="H49" s="169"/>
      <c r="I49" s="169"/>
      <c r="J49" s="169"/>
      <c r="K49" s="2"/>
    </row>
    <row r="50" spans="1:11" ht="27.75" customHeight="1" x14ac:dyDescent="0.6">
      <c r="A50" s="169" t="s">
        <v>136</v>
      </c>
      <c r="B50" s="169"/>
      <c r="C50" s="169"/>
      <c r="D50" s="169"/>
      <c r="E50" s="169"/>
      <c r="F50" s="169"/>
      <c r="G50" s="169"/>
      <c r="H50" s="169"/>
      <c r="I50" s="169"/>
      <c r="J50" s="169"/>
      <c r="K50" s="2"/>
    </row>
    <row r="51" spans="1:11" ht="51" customHeight="1" x14ac:dyDescent="0.6">
      <c r="A51" s="169" t="s">
        <v>137</v>
      </c>
      <c r="B51" s="169"/>
      <c r="C51" s="169"/>
      <c r="D51" s="169"/>
      <c r="E51" s="169"/>
      <c r="F51" s="169"/>
      <c r="G51" s="169"/>
      <c r="H51" s="169"/>
      <c r="I51" s="169"/>
      <c r="J51" s="169"/>
      <c r="K51" s="2"/>
    </row>
    <row r="52" spans="1:11" ht="27.75" customHeight="1" x14ac:dyDescent="0.6">
      <c r="A52" s="169" t="s">
        <v>138</v>
      </c>
      <c r="B52" s="169"/>
      <c r="C52" s="169"/>
      <c r="D52" s="169"/>
      <c r="E52" s="169"/>
      <c r="F52" s="169"/>
      <c r="G52" s="169"/>
      <c r="H52" s="169"/>
      <c r="I52" s="169"/>
      <c r="J52" s="169"/>
      <c r="K52" s="2"/>
    </row>
    <row r="53" spans="1:11" ht="27.75" customHeight="1" x14ac:dyDescent="0.2">
      <c r="A53" s="169" t="s">
        <v>139</v>
      </c>
      <c r="B53" s="169"/>
      <c r="C53" s="169"/>
      <c r="D53" s="169"/>
      <c r="E53" s="169"/>
      <c r="F53" s="169"/>
      <c r="G53" s="169"/>
      <c r="H53" s="169"/>
      <c r="I53" s="169"/>
      <c r="J53" s="169"/>
      <c r="K53" s="2"/>
    </row>
    <row r="54" spans="1:11" ht="27.75" customHeight="1" x14ac:dyDescent="0.6">
      <c r="A54" s="169" t="s">
        <v>140</v>
      </c>
      <c r="B54" s="169"/>
      <c r="C54" s="169"/>
      <c r="D54" s="169"/>
      <c r="E54" s="169"/>
      <c r="F54" s="169"/>
      <c r="G54" s="169"/>
      <c r="H54" s="169"/>
      <c r="I54" s="169"/>
      <c r="J54" s="169"/>
      <c r="K54" s="2"/>
    </row>
    <row r="55" spans="1:11" ht="27.75" customHeight="1" x14ac:dyDescent="0.6">
      <c r="A55" s="169" t="s">
        <v>141</v>
      </c>
      <c r="B55" s="169"/>
      <c r="C55" s="169"/>
      <c r="D55" s="169"/>
      <c r="E55" s="169"/>
      <c r="F55" s="169"/>
      <c r="G55" s="169"/>
      <c r="H55" s="169"/>
      <c r="I55" s="169"/>
      <c r="J55" s="169"/>
      <c r="K55" s="2"/>
    </row>
  </sheetData>
  <mergeCells count="71">
    <mergeCell ref="D44:E44"/>
    <mergeCell ref="B45:E45"/>
    <mergeCell ref="B28:I28"/>
    <mergeCell ref="D39:E39"/>
    <mergeCell ref="D40:E40"/>
    <mergeCell ref="D41:E41"/>
    <mergeCell ref="D42:E42"/>
    <mergeCell ref="D43:E43"/>
    <mergeCell ref="C34:C36"/>
    <mergeCell ref="B39:C44"/>
    <mergeCell ref="D31:E31"/>
    <mergeCell ref="C32:E32"/>
    <mergeCell ref="C33:E33"/>
    <mergeCell ref="D34:E34"/>
    <mergeCell ref="D35:E35"/>
    <mergeCell ref="D36:E36"/>
    <mergeCell ref="B26:E26"/>
    <mergeCell ref="B9:I9"/>
    <mergeCell ref="B10:E10"/>
    <mergeCell ref="B29:E29"/>
    <mergeCell ref="D30:E30"/>
    <mergeCell ref="D22:E22"/>
    <mergeCell ref="D23:E23"/>
    <mergeCell ref="D24:E24"/>
    <mergeCell ref="C19:E19"/>
    <mergeCell ref="D25:E25"/>
    <mergeCell ref="D16:E16"/>
    <mergeCell ref="D17:E17"/>
    <mergeCell ref="C18:E18"/>
    <mergeCell ref="D20:E20"/>
    <mergeCell ref="D21:E21"/>
    <mergeCell ref="D11:E11"/>
    <mergeCell ref="D12:E12"/>
    <mergeCell ref="C13:E13"/>
    <mergeCell ref="C14:E14"/>
    <mergeCell ref="D15:E15"/>
    <mergeCell ref="C6:D6"/>
    <mergeCell ref="E6:F6"/>
    <mergeCell ref="C37:E37"/>
    <mergeCell ref="C38:E38"/>
    <mergeCell ref="I4:J4"/>
    <mergeCell ref="B30:B38"/>
    <mergeCell ref="C30:C31"/>
    <mergeCell ref="B20:C25"/>
    <mergeCell ref="C15:C17"/>
    <mergeCell ref="B11:B19"/>
    <mergeCell ref="C11:C12"/>
    <mergeCell ref="A5:J5"/>
    <mergeCell ref="G6:H6"/>
    <mergeCell ref="I6:J6"/>
    <mergeCell ref="C7:D7"/>
    <mergeCell ref="E7:F7"/>
    <mergeCell ref="G7:H7"/>
    <mergeCell ref="I7:J7"/>
    <mergeCell ref="A54:J54"/>
    <mergeCell ref="A55:J55"/>
    <mergeCell ref="A1:J1"/>
    <mergeCell ref="A48:J48"/>
    <mergeCell ref="A49:J49"/>
    <mergeCell ref="A50:J50"/>
    <mergeCell ref="A51:J51"/>
    <mergeCell ref="A52:J52"/>
    <mergeCell ref="A2:J2"/>
    <mergeCell ref="G3:H3"/>
    <mergeCell ref="I3:J3"/>
    <mergeCell ref="C3:D3"/>
    <mergeCell ref="E3:F3"/>
    <mergeCell ref="E4:F4"/>
    <mergeCell ref="C4:D4"/>
    <mergeCell ref="G4:H4"/>
    <mergeCell ref="A53:J53"/>
  </mergeCells>
  <printOptions horizontalCentered="1" verticalCentered="1"/>
  <pageMargins left="0" right="0" top="0" bottom="0" header="0" footer="0"/>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rightToLeft="1" zoomScale="60" zoomScaleNormal="60" workbookViewId="0">
      <selection activeCell="F33" sqref="F33"/>
    </sheetView>
  </sheetViews>
  <sheetFormatPr defaultColWidth="9" defaultRowHeight="17.25" x14ac:dyDescent="0.2"/>
  <cols>
    <col min="1" max="1" width="18.625" style="45" customWidth="1"/>
    <col min="2" max="8" width="21.625" style="45" customWidth="1"/>
    <col min="9" max="9" width="26.125" style="45" customWidth="1"/>
    <col min="10" max="10" width="17" style="45" customWidth="1"/>
    <col min="11" max="16384" width="9" style="34"/>
  </cols>
  <sheetData>
    <row r="1" spans="1:24" s="3" customFormat="1" ht="52.5" customHeight="1" x14ac:dyDescent="0.6">
      <c r="A1" s="187" t="s">
        <v>144</v>
      </c>
      <c r="B1" s="187"/>
      <c r="C1" s="187"/>
      <c r="D1" s="187"/>
      <c r="E1" s="187"/>
      <c r="F1" s="187"/>
      <c r="G1" s="187"/>
      <c r="H1" s="187"/>
      <c r="I1" s="187"/>
      <c r="J1" s="187"/>
      <c r="N1"/>
      <c r="O1"/>
      <c r="P1"/>
      <c r="Q1"/>
      <c r="R1"/>
      <c r="S1"/>
      <c r="T1"/>
      <c r="U1"/>
      <c r="V1"/>
      <c r="W1"/>
      <c r="X1"/>
    </row>
    <row r="2" spans="1:24" s="3" customFormat="1" ht="22.5" customHeight="1" x14ac:dyDescent="0.6">
      <c r="N2"/>
      <c r="O2"/>
      <c r="P2"/>
      <c r="Q2"/>
      <c r="R2"/>
      <c r="S2"/>
      <c r="T2"/>
      <c r="U2"/>
      <c r="V2"/>
      <c r="W2"/>
      <c r="X2"/>
    </row>
    <row r="3" spans="1:24" ht="28.5" x14ac:dyDescent="0.2">
      <c r="A3" s="188" t="s">
        <v>113</v>
      </c>
      <c r="B3" s="188"/>
      <c r="C3" s="188"/>
      <c r="D3" s="188"/>
      <c r="E3" s="188"/>
      <c r="F3" s="188"/>
      <c r="G3" s="188"/>
      <c r="H3" s="188"/>
      <c r="I3" s="188"/>
      <c r="J3" s="188"/>
    </row>
    <row r="4" spans="1:24" ht="81.75" customHeight="1" x14ac:dyDescent="0.2">
      <c r="A4" s="39" t="s">
        <v>24</v>
      </c>
      <c r="B4" s="39" t="s">
        <v>25</v>
      </c>
      <c r="C4" s="39" t="s">
        <v>26</v>
      </c>
      <c r="D4" s="39" t="s">
        <v>27</v>
      </c>
      <c r="E4" s="39" t="s">
        <v>28</v>
      </c>
      <c r="F4" s="39" t="s">
        <v>29</v>
      </c>
      <c r="G4" s="39" t="s">
        <v>30</v>
      </c>
      <c r="H4" s="39" t="s">
        <v>31</v>
      </c>
      <c r="I4" s="39" t="s">
        <v>32</v>
      </c>
      <c r="J4" s="189" t="s">
        <v>7</v>
      </c>
    </row>
    <row r="5" spans="1:24" ht="134.25" customHeight="1" x14ac:dyDescent="0.2">
      <c r="A5" s="43" t="s">
        <v>75</v>
      </c>
      <c r="B5" s="43">
        <v>301001</v>
      </c>
      <c r="C5" s="43">
        <v>301002</v>
      </c>
      <c r="D5" s="43">
        <v>301003</v>
      </c>
      <c r="E5" s="43">
        <v>301004</v>
      </c>
      <c r="F5" s="51" t="s">
        <v>33</v>
      </c>
      <c r="G5" s="51" t="s">
        <v>34</v>
      </c>
      <c r="H5" s="51" t="s">
        <v>35</v>
      </c>
      <c r="I5" s="36" t="s">
        <v>36</v>
      </c>
      <c r="J5" s="190"/>
    </row>
    <row r="6" spans="1:24" ht="58.5" customHeight="1" x14ac:dyDescent="0.2">
      <c r="A6" s="44" t="s">
        <v>76</v>
      </c>
      <c r="B6" s="52"/>
      <c r="C6" s="52"/>
      <c r="D6" s="52"/>
      <c r="E6" s="52"/>
      <c r="F6" s="52"/>
      <c r="G6" s="52"/>
      <c r="H6" s="52"/>
      <c r="I6" s="52"/>
      <c r="J6" s="53">
        <f>SUM(B6:I6)</f>
        <v>0</v>
      </c>
    </row>
    <row r="8" spans="1:24" s="26" customFormat="1" x14ac:dyDescent="0.2">
      <c r="A8" s="7"/>
      <c r="B8" s="7"/>
      <c r="C8" s="7"/>
      <c r="D8" s="7"/>
      <c r="E8" s="7"/>
      <c r="F8" s="7"/>
      <c r="G8" s="7"/>
      <c r="H8" s="7"/>
      <c r="I8" s="7"/>
      <c r="J8" s="7"/>
    </row>
    <row r="9" spans="1:24" s="26" customFormat="1" ht="22.5" x14ac:dyDescent="0.2">
      <c r="A9" s="48" t="s">
        <v>84</v>
      </c>
      <c r="B9" s="46" t="s">
        <v>80</v>
      </c>
      <c r="C9" s="8"/>
      <c r="D9" s="8"/>
      <c r="E9" s="8" t="s">
        <v>43</v>
      </c>
      <c r="F9" s="8"/>
      <c r="G9" s="7"/>
      <c r="H9" s="8"/>
      <c r="I9" s="8"/>
    </row>
    <row r="10" spans="1:24" s="26" customFormat="1" ht="24.75" x14ac:dyDescent="0.2">
      <c r="A10" s="48" t="s">
        <v>84</v>
      </c>
      <c r="B10" s="47" t="s">
        <v>90</v>
      </c>
      <c r="C10" s="7"/>
      <c r="D10" s="7"/>
      <c r="E10" s="7"/>
      <c r="F10" s="7"/>
      <c r="G10" s="7"/>
      <c r="H10" s="7"/>
      <c r="I10" s="7"/>
    </row>
    <row r="11" spans="1:24" s="26" customFormat="1" ht="24.75" x14ac:dyDescent="0.2">
      <c r="A11" s="7"/>
      <c r="B11" s="54"/>
      <c r="C11" s="7"/>
      <c r="D11" s="7"/>
      <c r="E11" s="7"/>
      <c r="F11" s="7"/>
      <c r="G11" s="7"/>
      <c r="H11" s="7"/>
      <c r="I11" s="7"/>
      <c r="J11" s="7"/>
    </row>
    <row r="12" spans="1:24" s="26" customFormat="1" x14ac:dyDescent="0.2">
      <c r="A12" s="7"/>
      <c r="B12" s="7"/>
      <c r="C12" s="7"/>
      <c r="D12" s="7"/>
      <c r="E12" s="7"/>
      <c r="F12" s="7"/>
      <c r="G12" s="7"/>
      <c r="H12" s="7"/>
      <c r="I12" s="7"/>
      <c r="J12" s="7"/>
    </row>
    <row r="13" spans="1:24" s="26" customFormat="1" x14ac:dyDescent="0.2">
      <c r="A13" s="7"/>
      <c r="B13" s="7"/>
      <c r="C13" s="7"/>
      <c r="D13" s="7"/>
      <c r="E13" s="7"/>
      <c r="F13" s="7"/>
      <c r="G13" s="7"/>
      <c r="H13" s="7"/>
      <c r="I13" s="7"/>
      <c r="J13" s="7"/>
    </row>
    <row r="14" spans="1:24" ht="28.5" x14ac:dyDescent="0.2">
      <c r="A14" s="191" t="s">
        <v>114</v>
      </c>
      <c r="B14" s="191"/>
      <c r="C14" s="191"/>
      <c r="D14" s="191"/>
      <c r="E14" s="191"/>
      <c r="F14" s="191"/>
      <c r="G14" s="191"/>
      <c r="H14" s="191"/>
      <c r="I14" s="191"/>
      <c r="J14" s="34"/>
    </row>
    <row r="15" spans="1:24" ht="85.5" customHeight="1" x14ac:dyDescent="0.2">
      <c r="A15" s="39"/>
      <c r="B15" s="40" t="s">
        <v>37</v>
      </c>
      <c r="C15" s="39" t="s">
        <v>38</v>
      </c>
      <c r="D15" s="39" t="s">
        <v>39</v>
      </c>
      <c r="E15" s="39" t="s">
        <v>40</v>
      </c>
      <c r="F15" s="39" t="s">
        <v>41</v>
      </c>
      <c r="G15" s="192" t="s">
        <v>82</v>
      </c>
      <c r="H15" s="192" t="s">
        <v>81</v>
      </c>
      <c r="I15" s="194" t="s">
        <v>83</v>
      </c>
      <c r="J15" s="34"/>
    </row>
    <row r="16" spans="1:24" ht="22.5" x14ac:dyDescent="0.2">
      <c r="A16" s="41"/>
      <c r="B16" s="41">
        <v>1</v>
      </c>
      <c r="C16" s="42">
        <v>2</v>
      </c>
      <c r="D16" s="42">
        <v>3</v>
      </c>
      <c r="E16" s="42">
        <v>4</v>
      </c>
      <c r="F16" s="42">
        <v>5</v>
      </c>
      <c r="G16" s="193"/>
      <c r="H16" s="193"/>
      <c r="I16" s="195"/>
      <c r="J16" s="34"/>
    </row>
    <row r="17" spans="1:10" ht="132.75" customHeight="1" x14ac:dyDescent="0.2">
      <c r="A17" s="93" t="s">
        <v>75</v>
      </c>
      <c r="B17" s="94">
        <v>140201</v>
      </c>
      <c r="C17" s="95">
        <v>1511</v>
      </c>
      <c r="D17" s="95">
        <v>1512</v>
      </c>
      <c r="E17" s="95">
        <v>1530</v>
      </c>
      <c r="F17" s="96" t="s">
        <v>42</v>
      </c>
      <c r="G17" s="97" t="s">
        <v>77</v>
      </c>
      <c r="H17" s="94" t="s">
        <v>44</v>
      </c>
      <c r="I17" s="196"/>
      <c r="J17" s="34"/>
    </row>
    <row r="18" spans="1:10" ht="38.25" customHeight="1" x14ac:dyDescent="0.2">
      <c r="A18" s="44" t="s">
        <v>76</v>
      </c>
      <c r="B18" s="10"/>
      <c r="C18" s="6"/>
      <c r="D18" s="6"/>
      <c r="E18" s="6"/>
      <c r="F18" s="6"/>
      <c r="G18" s="6">
        <f>SUM(B18:F18)</f>
        <v>0</v>
      </c>
      <c r="H18" s="9"/>
      <c r="I18" s="6">
        <f>G18-H18</f>
        <v>0</v>
      </c>
      <c r="J18" s="34"/>
    </row>
    <row r="19" spans="1:10" x14ac:dyDescent="0.2">
      <c r="J19" s="34"/>
    </row>
    <row r="20" spans="1:10" s="26" customFormat="1" ht="24" x14ac:dyDescent="0.2">
      <c r="A20" s="48" t="s">
        <v>84</v>
      </c>
      <c r="B20" s="185" t="s">
        <v>88</v>
      </c>
      <c r="C20" s="185"/>
      <c r="D20" s="185"/>
      <c r="E20" s="185"/>
      <c r="F20" s="185"/>
      <c r="G20" s="185"/>
      <c r="H20" s="185"/>
      <c r="I20" s="185"/>
    </row>
    <row r="21" spans="1:10" s="26" customFormat="1" ht="24.75" customHeight="1" x14ac:dyDescent="0.2">
      <c r="A21" s="48" t="s">
        <v>84</v>
      </c>
      <c r="B21" s="186" t="s">
        <v>89</v>
      </c>
      <c r="C21" s="186"/>
      <c r="D21" s="186"/>
      <c r="E21" s="186"/>
      <c r="F21" s="186"/>
      <c r="G21" s="186"/>
      <c r="H21" s="186"/>
      <c r="I21" s="186"/>
    </row>
    <row r="22" spans="1:10" ht="35.25" customHeight="1" x14ac:dyDescent="0.2">
      <c r="B22" s="186"/>
      <c r="C22" s="186"/>
      <c r="D22" s="186"/>
      <c r="E22" s="186"/>
      <c r="F22" s="186"/>
      <c r="G22" s="186"/>
      <c r="H22" s="186"/>
      <c r="I22" s="186"/>
      <c r="J22" s="34"/>
    </row>
    <row r="23" spans="1:10" s="26" customFormat="1" ht="22.5" x14ac:dyDescent="0.2">
      <c r="A23" s="48" t="s">
        <v>84</v>
      </c>
      <c r="B23" s="186" t="s">
        <v>92</v>
      </c>
      <c r="C23" s="186"/>
      <c r="D23" s="186"/>
      <c r="E23" s="186"/>
      <c r="F23" s="186"/>
      <c r="G23" s="186"/>
      <c r="H23" s="186"/>
      <c r="I23" s="186"/>
    </row>
    <row r="24" spans="1:10" ht="42" customHeight="1" x14ac:dyDescent="0.2">
      <c r="B24" s="186"/>
      <c r="C24" s="186"/>
      <c r="D24" s="186"/>
      <c r="E24" s="186"/>
      <c r="F24" s="186"/>
      <c r="G24" s="186"/>
      <c r="H24" s="186"/>
      <c r="I24" s="186"/>
      <c r="J24" s="34"/>
    </row>
    <row r="25" spans="1:10" s="26" customFormat="1" x14ac:dyDescent="0.2">
      <c r="A25" s="7"/>
      <c r="B25" s="7"/>
      <c r="C25" s="7"/>
      <c r="D25" s="7"/>
      <c r="E25" s="7"/>
      <c r="F25" s="7"/>
      <c r="G25" s="7"/>
      <c r="H25" s="7"/>
      <c r="I25" s="7"/>
      <c r="J25" s="7"/>
    </row>
    <row r="26" spans="1:10" s="26" customFormat="1" x14ac:dyDescent="0.2">
      <c r="A26" s="7"/>
      <c r="B26" s="7"/>
      <c r="C26" s="7"/>
      <c r="D26" s="7"/>
      <c r="E26" s="7"/>
      <c r="F26" s="7"/>
      <c r="G26" s="7"/>
      <c r="H26" s="7"/>
      <c r="I26" s="7"/>
      <c r="J26" s="7"/>
    </row>
    <row r="27" spans="1:10" s="26" customFormat="1" x14ac:dyDescent="0.2">
      <c r="A27" s="7"/>
      <c r="B27" s="7"/>
      <c r="C27" s="7"/>
      <c r="D27" s="7"/>
      <c r="E27" s="7"/>
      <c r="F27" s="7"/>
      <c r="G27" s="7"/>
      <c r="H27" s="7"/>
      <c r="I27" s="7"/>
      <c r="J27" s="7"/>
    </row>
  </sheetData>
  <mergeCells count="10">
    <mergeCell ref="B20:I20"/>
    <mergeCell ref="B21:I22"/>
    <mergeCell ref="B23:I24"/>
    <mergeCell ref="A1:J1"/>
    <mergeCell ref="A3:J3"/>
    <mergeCell ref="J4:J5"/>
    <mergeCell ref="A14:I14"/>
    <mergeCell ref="G15:G16"/>
    <mergeCell ref="H15:H16"/>
    <mergeCell ref="I15:I17"/>
  </mergeCells>
  <pageMargins left="0.70866141732283472" right="0.70866141732283472" top="0.74803149606299213" bottom="0.74803149606299213" header="0.31496062992125984" footer="0.31496062992125984"/>
  <pageSetup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6"/>
  <sheetViews>
    <sheetView rightToLeft="1" topLeftCell="A85" zoomScale="70" zoomScaleNormal="70" workbookViewId="0">
      <selection activeCell="J54" sqref="J54"/>
    </sheetView>
  </sheetViews>
  <sheetFormatPr defaultColWidth="9.125" defaultRowHeight="22.5" x14ac:dyDescent="0.2"/>
  <cols>
    <col min="1" max="1" width="5.375" style="26" customWidth="1"/>
    <col min="2" max="2" width="6" style="82" customWidth="1"/>
    <col min="3" max="3" width="10.625" style="67" customWidth="1"/>
    <col min="4" max="4" width="5.75" style="68" customWidth="1"/>
    <col min="5" max="5" width="26.25" style="67" customWidth="1"/>
    <col min="6" max="6" width="15.125" style="26" customWidth="1"/>
    <col min="7" max="8" width="15.125" style="82" customWidth="1"/>
    <col min="9" max="16384" width="9.125" style="26"/>
  </cols>
  <sheetData>
    <row r="1" spans="1:24" s="3" customFormat="1" ht="52.5" customHeight="1" x14ac:dyDescent="0.6">
      <c r="A1" s="170" t="s">
        <v>145</v>
      </c>
      <c r="B1" s="170"/>
      <c r="C1" s="170"/>
      <c r="D1" s="170"/>
      <c r="E1" s="170"/>
      <c r="F1" s="170"/>
      <c r="G1" s="170"/>
      <c r="H1" s="170"/>
      <c r="I1" s="170"/>
      <c r="J1" s="26"/>
      <c r="N1"/>
      <c r="O1"/>
      <c r="P1"/>
      <c r="Q1"/>
      <c r="R1"/>
      <c r="S1"/>
      <c r="T1"/>
      <c r="U1"/>
      <c r="V1"/>
      <c r="W1"/>
      <c r="X1"/>
    </row>
    <row r="2" spans="1:24" x14ac:dyDescent="0.2">
      <c r="C2" s="82"/>
      <c r="D2" s="82"/>
      <c r="E2" s="82"/>
      <c r="F2" s="82"/>
    </row>
    <row r="3" spans="1:24" ht="22.5" customHeight="1" x14ac:dyDescent="0.2">
      <c r="B3" s="207" t="s">
        <v>72</v>
      </c>
      <c r="C3" s="208"/>
      <c r="D3" s="208"/>
      <c r="E3" s="209"/>
      <c r="F3" s="55" t="s">
        <v>69</v>
      </c>
      <c r="G3" s="55" t="s">
        <v>47</v>
      </c>
      <c r="H3" s="55" t="s">
        <v>45</v>
      </c>
    </row>
    <row r="4" spans="1:24" ht="22.5" customHeight="1" x14ac:dyDescent="0.2">
      <c r="B4" s="210" t="s">
        <v>103</v>
      </c>
      <c r="C4" s="222" t="s">
        <v>110</v>
      </c>
      <c r="D4" s="219" t="s">
        <v>67</v>
      </c>
      <c r="E4" s="118" t="s">
        <v>1</v>
      </c>
      <c r="F4" s="13"/>
      <c r="G4" s="111"/>
      <c r="H4" s="83"/>
    </row>
    <row r="5" spans="1:24" ht="19.5" x14ac:dyDescent="0.2">
      <c r="B5" s="211"/>
      <c r="C5" s="223"/>
      <c r="D5" s="220"/>
      <c r="E5" s="118" t="s">
        <v>5</v>
      </c>
      <c r="F5" s="13"/>
      <c r="G5" s="83"/>
      <c r="H5" s="84"/>
    </row>
    <row r="6" spans="1:24" ht="19.5" x14ac:dyDescent="0.2">
      <c r="B6" s="211"/>
      <c r="C6" s="223"/>
      <c r="D6" s="220"/>
      <c r="E6" s="56" t="s">
        <v>65</v>
      </c>
      <c r="F6" s="13"/>
      <c r="G6" s="84"/>
      <c r="H6" s="84"/>
    </row>
    <row r="7" spans="1:24" ht="19.5" x14ac:dyDescent="0.2">
      <c r="B7" s="211"/>
      <c r="C7" s="223"/>
      <c r="D7" s="221"/>
      <c r="E7" s="56" t="s">
        <v>17</v>
      </c>
      <c r="F7" s="13"/>
      <c r="G7" s="85"/>
      <c r="H7" s="85"/>
    </row>
    <row r="8" spans="1:24" ht="22.5" customHeight="1" x14ac:dyDescent="0.2">
      <c r="B8" s="211"/>
      <c r="C8" s="224"/>
      <c r="D8" s="225" t="s">
        <v>171</v>
      </c>
      <c r="E8" s="226"/>
      <c r="F8" s="14"/>
      <c r="G8" s="85"/>
      <c r="H8" s="20"/>
    </row>
    <row r="9" spans="1:24" ht="20.25" customHeight="1" x14ac:dyDescent="0.2">
      <c r="B9" s="211"/>
      <c r="C9" s="222" t="s">
        <v>120</v>
      </c>
      <c r="D9" s="222" t="s">
        <v>67</v>
      </c>
      <c r="E9" s="113" t="s">
        <v>1</v>
      </c>
      <c r="F9" s="13"/>
      <c r="G9" s="111"/>
      <c r="H9" s="71"/>
    </row>
    <row r="10" spans="1:24" ht="19.5" x14ac:dyDescent="0.2">
      <c r="B10" s="211"/>
      <c r="C10" s="223"/>
      <c r="D10" s="223"/>
      <c r="E10" s="118" t="s">
        <v>5</v>
      </c>
      <c r="F10" s="13"/>
      <c r="G10" s="71"/>
      <c r="H10" s="73"/>
    </row>
    <row r="11" spans="1:24" ht="19.5" x14ac:dyDescent="0.2">
      <c r="B11" s="211"/>
      <c r="C11" s="223"/>
      <c r="D11" s="224"/>
      <c r="E11" s="56" t="s">
        <v>17</v>
      </c>
      <c r="F11" s="13"/>
      <c r="G11" s="72"/>
      <c r="H11" s="72"/>
    </row>
    <row r="12" spans="1:24" ht="22.5" customHeight="1" x14ac:dyDescent="0.2">
      <c r="B12" s="211"/>
      <c r="C12" s="224"/>
      <c r="D12" s="225" t="s">
        <v>170</v>
      </c>
      <c r="E12" s="226"/>
      <c r="F12" s="14"/>
      <c r="G12" s="85"/>
      <c r="H12" s="20"/>
    </row>
    <row r="13" spans="1:24" ht="24" customHeight="1" x14ac:dyDescent="0.2">
      <c r="B13" s="211"/>
      <c r="C13" s="222" t="s">
        <v>169</v>
      </c>
      <c r="D13" s="222" t="s">
        <v>67</v>
      </c>
      <c r="E13" s="113" t="s">
        <v>1</v>
      </c>
      <c r="F13" s="13"/>
      <c r="G13" s="111"/>
      <c r="H13" s="71"/>
    </row>
    <row r="14" spans="1:24" ht="19.5" x14ac:dyDescent="0.2">
      <c r="B14" s="211"/>
      <c r="C14" s="223"/>
      <c r="D14" s="223"/>
      <c r="E14" s="118" t="s">
        <v>5</v>
      </c>
      <c r="F14" s="13"/>
      <c r="G14" s="71"/>
      <c r="H14" s="73"/>
    </row>
    <row r="15" spans="1:24" ht="19.5" x14ac:dyDescent="0.2">
      <c r="B15" s="211"/>
      <c r="C15" s="223"/>
      <c r="D15" s="224"/>
      <c r="E15" s="56" t="s">
        <v>17</v>
      </c>
      <c r="F15" s="13"/>
      <c r="G15" s="72"/>
      <c r="H15" s="72"/>
    </row>
    <row r="16" spans="1:24" ht="19.5" customHeight="1" x14ac:dyDescent="0.2">
      <c r="B16" s="211"/>
      <c r="C16" s="224"/>
      <c r="D16" s="232" t="s">
        <v>64</v>
      </c>
      <c r="E16" s="233"/>
      <c r="F16" s="14"/>
      <c r="G16" s="85"/>
      <c r="H16" s="20"/>
    </row>
    <row r="17" spans="2:8" ht="21" customHeight="1" x14ac:dyDescent="0.2">
      <c r="B17" s="211"/>
      <c r="C17" s="235" t="s">
        <v>133</v>
      </c>
      <c r="D17" s="219" t="s">
        <v>67</v>
      </c>
      <c r="E17" s="118" t="s">
        <v>1</v>
      </c>
      <c r="F17" s="13"/>
      <c r="G17" s="124"/>
      <c r="H17" s="71"/>
    </row>
    <row r="18" spans="2:8" ht="19.5" x14ac:dyDescent="0.2">
      <c r="B18" s="211"/>
      <c r="C18" s="236"/>
      <c r="D18" s="220"/>
      <c r="E18" s="118" t="s">
        <v>5</v>
      </c>
      <c r="F18" s="13"/>
      <c r="G18" s="92"/>
      <c r="H18" s="73"/>
    </row>
    <row r="19" spans="2:8" ht="19.5" x14ac:dyDescent="0.2">
      <c r="B19" s="211"/>
      <c r="C19" s="236"/>
      <c r="D19" s="220"/>
      <c r="E19" s="56" t="s">
        <v>65</v>
      </c>
      <c r="F19" s="13"/>
      <c r="G19" s="92"/>
      <c r="H19" s="73"/>
    </row>
    <row r="20" spans="2:8" ht="19.5" x14ac:dyDescent="0.2">
      <c r="B20" s="211"/>
      <c r="C20" s="236"/>
      <c r="D20" s="221"/>
      <c r="E20" s="56" t="s">
        <v>17</v>
      </c>
      <c r="F20" s="13"/>
      <c r="G20" s="92"/>
      <c r="H20" s="72"/>
    </row>
    <row r="21" spans="2:8" ht="22.5" customHeight="1" x14ac:dyDescent="0.2">
      <c r="B21" s="211"/>
      <c r="C21" s="237"/>
      <c r="D21" s="225" t="s">
        <v>64</v>
      </c>
      <c r="E21" s="226"/>
      <c r="F21" s="14"/>
      <c r="G21" s="111"/>
      <c r="H21" s="20"/>
    </row>
    <row r="22" spans="2:8" ht="23.25" customHeight="1" x14ac:dyDescent="0.2">
      <c r="B22" s="211"/>
      <c r="C22" s="222" t="s">
        <v>121</v>
      </c>
      <c r="D22" s="222" t="s">
        <v>67</v>
      </c>
      <c r="E22" s="113" t="s">
        <v>1</v>
      </c>
      <c r="F22" s="13"/>
      <c r="G22" s="111"/>
      <c r="H22" s="71"/>
    </row>
    <row r="23" spans="2:8" ht="19.5" x14ac:dyDescent="0.2">
      <c r="B23" s="211"/>
      <c r="C23" s="223"/>
      <c r="D23" s="223"/>
      <c r="E23" s="118" t="s">
        <v>5</v>
      </c>
      <c r="F23" s="13"/>
      <c r="G23" s="71"/>
      <c r="H23" s="73"/>
    </row>
    <row r="24" spans="2:8" ht="19.5" x14ac:dyDescent="0.2">
      <c r="B24" s="211"/>
      <c r="C24" s="223"/>
      <c r="D24" s="223"/>
      <c r="E24" s="56" t="s">
        <v>65</v>
      </c>
      <c r="F24" s="13"/>
      <c r="G24" s="73"/>
      <c r="H24" s="73"/>
    </row>
    <row r="25" spans="2:8" ht="19.5" x14ac:dyDescent="0.2">
      <c r="B25" s="211"/>
      <c r="C25" s="223"/>
      <c r="D25" s="224"/>
      <c r="E25" s="56" t="s">
        <v>17</v>
      </c>
      <c r="F25" s="13"/>
      <c r="G25" s="72"/>
      <c r="H25" s="72"/>
    </row>
    <row r="26" spans="2:8" ht="19.5" x14ac:dyDescent="0.2">
      <c r="B26" s="211"/>
      <c r="C26" s="224"/>
      <c r="D26" s="225" t="s">
        <v>64</v>
      </c>
      <c r="E26" s="226"/>
      <c r="F26" s="14"/>
      <c r="G26" s="85"/>
      <c r="H26" s="126"/>
    </row>
    <row r="27" spans="2:8" ht="19.5" customHeight="1" x14ac:dyDescent="0.2">
      <c r="B27" s="211"/>
      <c r="C27" s="222" t="s">
        <v>122</v>
      </c>
      <c r="D27" s="222" t="s">
        <v>67</v>
      </c>
      <c r="E27" s="113" t="s">
        <v>1</v>
      </c>
      <c r="F27" s="13"/>
      <c r="G27" s="110"/>
      <c r="H27" s="83"/>
    </row>
    <row r="28" spans="2:8" ht="19.5" x14ac:dyDescent="0.2">
      <c r="B28" s="211"/>
      <c r="C28" s="223"/>
      <c r="D28" s="223"/>
      <c r="E28" s="118" t="s">
        <v>5</v>
      </c>
      <c r="F28" s="13"/>
      <c r="G28" s="125"/>
      <c r="H28" s="73"/>
    </row>
    <row r="29" spans="2:8" ht="19.5" x14ac:dyDescent="0.2">
      <c r="B29" s="211"/>
      <c r="C29" s="223"/>
      <c r="D29" s="223"/>
      <c r="E29" s="56" t="s">
        <v>65</v>
      </c>
      <c r="F29" s="13"/>
      <c r="G29" s="124"/>
      <c r="H29" s="73"/>
    </row>
    <row r="30" spans="2:8" ht="19.5" x14ac:dyDescent="0.2">
      <c r="B30" s="211"/>
      <c r="C30" s="223"/>
      <c r="D30" s="224"/>
      <c r="E30" s="56" t="s">
        <v>17</v>
      </c>
      <c r="F30" s="13"/>
      <c r="G30" s="123"/>
      <c r="H30" s="72"/>
    </row>
    <row r="31" spans="2:8" ht="22.5" customHeight="1" x14ac:dyDescent="0.2">
      <c r="B31" s="211"/>
      <c r="C31" s="224"/>
      <c r="D31" s="225" t="s">
        <v>64</v>
      </c>
      <c r="E31" s="226"/>
      <c r="F31" s="14"/>
      <c r="G31" s="111"/>
      <c r="H31" s="122"/>
    </row>
    <row r="32" spans="2:8" ht="19.5" customHeight="1" x14ac:dyDescent="0.2">
      <c r="B32" s="211"/>
      <c r="C32" s="222" t="s">
        <v>123</v>
      </c>
      <c r="D32" s="219" t="s">
        <v>67</v>
      </c>
      <c r="E32" s="118" t="s">
        <v>1</v>
      </c>
      <c r="F32" s="85"/>
      <c r="G32" s="85"/>
      <c r="H32" s="74"/>
    </row>
    <row r="33" spans="2:8" ht="19.5" x14ac:dyDescent="0.2">
      <c r="B33" s="211"/>
      <c r="C33" s="223"/>
      <c r="D33" s="220"/>
      <c r="E33" s="118" t="s">
        <v>5</v>
      </c>
      <c r="F33" s="111"/>
      <c r="G33" s="71"/>
      <c r="H33" s="75"/>
    </row>
    <row r="34" spans="2:8" ht="19.5" x14ac:dyDescent="0.2">
      <c r="B34" s="211"/>
      <c r="C34" s="223"/>
      <c r="D34" s="220"/>
      <c r="E34" s="56" t="s">
        <v>2</v>
      </c>
      <c r="F34" s="111"/>
      <c r="G34" s="73"/>
      <c r="H34" s="75"/>
    </row>
    <row r="35" spans="2:8" ht="19.5" x14ac:dyDescent="0.2">
      <c r="B35" s="211"/>
      <c r="C35" s="223"/>
      <c r="D35" s="221"/>
      <c r="E35" s="56" t="s">
        <v>17</v>
      </c>
      <c r="F35" s="111"/>
      <c r="G35" s="72"/>
      <c r="H35" s="76"/>
    </row>
    <row r="36" spans="2:8" ht="22.5" customHeight="1" x14ac:dyDescent="0.2">
      <c r="B36" s="211"/>
      <c r="C36" s="224"/>
      <c r="D36" s="225" t="s">
        <v>64</v>
      </c>
      <c r="E36" s="226"/>
      <c r="F36" s="14"/>
      <c r="G36" s="111"/>
      <c r="H36" s="57"/>
    </row>
    <row r="37" spans="2:8" ht="19.5" customHeight="1" x14ac:dyDescent="0.2">
      <c r="B37" s="211"/>
      <c r="C37" s="238" t="s">
        <v>124</v>
      </c>
      <c r="D37" s="219" t="s">
        <v>67</v>
      </c>
      <c r="E37" s="118" t="s">
        <v>1</v>
      </c>
      <c r="F37" s="111"/>
      <c r="G37" s="111"/>
      <c r="H37" s="71"/>
    </row>
    <row r="38" spans="2:8" ht="19.5" x14ac:dyDescent="0.2">
      <c r="B38" s="211"/>
      <c r="C38" s="238"/>
      <c r="D38" s="220"/>
      <c r="E38" s="118" t="s">
        <v>5</v>
      </c>
      <c r="F38" s="111"/>
      <c r="G38" s="71"/>
      <c r="H38" s="73"/>
    </row>
    <row r="39" spans="2:8" ht="19.5" x14ac:dyDescent="0.2">
      <c r="B39" s="211"/>
      <c r="C39" s="238"/>
      <c r="D39" s="220"/>
      <c r="E39" s="56" t="s">
        <v>2</v>
      </c>
      <c r="F39" s="111"/>
      <c r="G39" s="73"/>
      <c r="H39" s="73"/>
    </row>
    <row r="40" spans="2:8" ht="19.5" x14ac:dyDescent="0.2">
      <c r="B40" s="211"/>
      <c r="C40" s="238"/>
      <c r="D40" s="220"/>
      <c r="E40" s="56" t="s">
        <v>129</v>
      </c>
      <c r="F40" s="111"/>
      <c r="G40" s="73"/>
      <c r="H40" s="73"/>
    </row>
    <row r="41" spans="2:8" ht="19.5" x14ac:dyDescent="0.2">
      <c r="B41" s="211"/>
      <c r="C41" s="238"/>
      <c r="D41" s="221"/>
      <c r="E41" s="56" t="s">
        <v>17</v>
      </c>
      <c r="F41" s="111"/>
      <c r="G41" s="72"/>
      <c r="H41" s="72"/>
    </row>
    <row r="42" spans="2:8" ht="19.5" x14ac:dyDescent="0.2">
      <c r="B42" s="211"/>
      <c r="C42" s="238"/>
      <c r="D42" s="225" t="s">
        <v>64</v>
      </c>
      <c r="E42" s="226"/>
      <c r="F42" s="14"/>
      <c r="G42" s="85"/>
      <c r="H42" s="20"/>
    </row>
    <row r="43" spans="2:8" ht="19.5" customHeight="1" x14ac:dyDescent="0.2">
      <c r="B43" s="211"/>
      <c r="C43" s="220" t="s">
        <v>125</v>
      </c>
      <c r="D43" s="219" t="s">
        <v>67</v>
      </c>
      <c r="E43" s="118" t="s">
        <v>1</v>
      </c>
      <c r="F43" s="111"/>
      <c r="G43" s="111"/>
      <c r="H43" s="71"/>
    </row>
    <row r="44" spans="2:8" ht="19.5" x14ac:dyDescent="0.2">
      <c r="B44" s="211"/>
      <c r="C44" s="220"/>
      <c r="D44" s="220"/>
      <c r="E44" s="118" t="s">
        <v>168</v>
      </c>
      <c r="F44" s="111"/>
      <c r="G44" s="71"/>
      <c r="H44" s="73"/>
    </row>
    <row r="45" spans="2:8" ht="19.5" x14ac:dyDescent="0.2">
      <c r="B45" s="211"/>
      <c r="C45" s="220"/>
      <c r="D45" s="220"/>
      <c r="E45" s="56" t="s">
        <v>2</v>
      </c>
      <c r="F45" s="111"/>
      <c r="G45" s="73"/>
      <c r="H45" s="73"/>
    </row>
    <row r="46" spans="2:8" ht="19.5" x14ac:dyDescent="0.2">
      <c r="B46" s="211"/>
      <c r="C46" s="220"/>
      <c r="D46" s="221"/>
      <c r="E46" s="56" t="s">
        <v>17</v>
      </c>
      <c r="F46" s="111"/>
      <c r="G46" s="72"/>
      <c r="H46" s="72"/>
    </row>
    <row r="47" spans="2:8" ht="19.5" customHeight="1" x14ac:dyDescent="0.2">
      <c r="B47" s="211"/>
      <c r="C47" s="221"/>
      <c r="D47" s="225" t="s">
        <v>64</v>
      </c>
      <c r="E47" s="226"/>
      <c r="F47" s="14"/>
      <c r="G47" s="111"/>
      <c r="H47" s="20"/>
    </row>
    <row r="48" spans="2:8" ht="25.5" customHeight="1" x14ac:dyDescent="0.2">
      <c r="B48" s="211"/>
      <c r="C48" s="222" t="s">
        <v>111</v>
      </c>
      <c r="D48" s="219" t="s">
        <v>67</v>
      </c>
      <c r="E48" s="118" t="s">
        <v>1</v>
      </c>
      <c r="F48" s="111"/>
      <c r="G48" s="121"/>
      <c r="H48" s="71"/>
    </row>
    <row r="49" spans="2:8" ht="19.5" x14ac:dyDescent="0.2">
      <c r="B49" s="211"/>
      <c r="C49" s="223"/>
      <c r="D49" s="220"/>
      <c r="E49" s="118" t="s">
        <v>5</v>
      </c>
      <c r="F49" s="111"/>
      <c r="G49" s="92"/>
      <c r="H49" s="73"/>
    </row>
    <row r="50" spans="2:8" ht="19.5" x14ac:dyDescent="0.2">
      <c r="B50" s="211"/>
      <c r="C50" s="223"/>
      <c r="D50" s="220"/>
      <c r="E50" s="56" t="s">
        <v>130</v>
      </c>
      <c r="F50" s="111"/>
      <c r="G50" s="92"/>
      <c r="H50" s="73"/>
    </row>
    <row r="51" spans="2:8" ht="19.5" x14ac:dyDescent="0.2">
      <c r="B51" s="211"/>
      <c r="C51" s="223"/>
      <c r="D51" s="221"/>
      <c r="E51" s="56" t="s">
        <v>17</v>
      </c>
      <c r="F51" s="111"/>
      <c r="G51" s="92"/>
      <c r="H51" s="72"/>
    </row>
    <row r="52" spans="2:8" ht="19.5" customHeight="1" x14ac:dyDescent="0.2">
      <c r="B52" s="211"/>
      <c r="C52" s="224"/>
      <c r="D52" s="225" t="s">
        <v>64</v>
      </c>
      <c r="E52" s="226"/>
      <c r="F52" s="14"/>
      <c r="G52" s="111"/>
      <c r="H52" s="20"/>
    </row>
    <row r="53" spans="2:8" ht="19.5" customHeight="1" x14ac:dyDescent="0.2">
      <c r="B53" s="211"/>
      <c r="C53" s="222" t="s">
        <v>112</v>
      </c>
      <c r="D53" s="219" t="s">
        <v>67</v>
      </c>
      <c r="E53" s="118" t="s">
        <v>1</v>
      </c>
      <c r="F53" s="111"/>
      <c r="G53" s="121"/>
      <c r="H53" s="71"/>
    </row>
    <row r="54" spans="2:8" ht="19.5" x14ac:dyDescent="0.2">
      <c r="B54" s="211"/>
      <c r="C54" s="223"/>
      <c r="D54" s="220"/>
      <c r="E54" s="118" t="s">
        <v>5</v>
      </c>
      <c r="F54" s="111"/>
      <c r="G54" s="92"/>
      <c r="H54" s="73"/>
    </row>
    <row r="55" spans="2:8" ht="19.5" x14ac:dyDescent="0.2">
      <c r="B55" s="211"/>
      <c r="C55" s="223"/>
      <c r="D55" s="220"/>
      <c r="E55" s="56" t="s">
        <v>130</v>
      </c>
      <c r="F55" s="111"/>
      <c r="G55" s="92"/>
      <c r="H55" s="73"/>
    </row>
    <row r="56" spans="2:8" ht="19.5" x14ac:dyDescent="0.2">
      <c r="B56" s="211"/>
      <c r="C56" s="223"/>
      <c r="D56" s="221"/>
      <c r="E56" s="56" t="s">
        <v>17</v>
      </c>
      <c r="F56" s="111"/>
      <c r="G56" s="92"/>
      <c r="H56" s="72"/>
    </row>
    <row r="57" spans="2:8" ht="19.5" customHeight="1" x14ac:dyDescent="0.2">
      <c r="B57" s="211"/>
      <c r="C57" s="224"/>
      <c r="D57" s="225" t="s">
        <v>64</v>
      </c>
      <c r="E57" s="226"/>
      <c r="F57" s="14"/>
      <c r="G57" s="111"/>
      <c r="H57" s="20"/>
    </row>
    <row r="58" spans="2:8" ht="20.25" customHeight="1" x14ac:dyDescent="0.2">
      <c r="B58" s="211"/>
      <c r="C58" s="219" t="s">
        <v>167</v>
      </c>
      <c r="D58" s="219" t="s">
        <v>67</v>
      </c>
      <c r="E58" s="118" t="s">
        <v>1</v>
      </c>
      <c r="F58" s="111"/>
      <c r="G58" s="121"/>
      <c r="H58" s="71"/>
    </row>
    <row r="59" spans="2:8" ht="19.5" x14ac:dyDescent="0.2">
      <c r="B59" s="211"/>
      <c r="C59" s="220"/>
      <c r="D59" s="220"/>
      <c r="E59" s="118" t="s">
        <v>5</v>
      </c>
      <c r="F59" s="111"/>
      <c r="G59" s="92"/>
      <c r="H59" s="73"/>
    </row>
    <row r="60" spans="2:8" ht="19.5" x14ac:dyDescent="0.2">
      <c r="B60" s="211"/>
      <c r="C60" s="220"/>
      <c r="D60" s="220"/>
      <c r="E60" s="56" t="s">
        <v>130</v>
      </c>
      <c r="F60" s="111"/>
      <c r="G60" s="92"/>
      <c r="H60" s="73"/>
    </row>
    <row r="61" spans="2:8" ht="19.5" x14ac:dyDescent="0.2">
      <c r="B61" s="211"/>
      <c r="C61" s="220"/>
      <c r="D61" s="221"/>
      <c r="E61" s="56" t="s">
        <v>17</v>
      </c>
      <c r="F61" s="111"/>
      <c r="G61" s="92"/>
      <c r="H61" s="73"/>
    </row>
    <row r="62" spans="2:8" ht="22.5" customHeight="1" x14ac:dyDescent="0.2">
      <c r="B62" s="211"/>
      <c r="C62" s="221"/>
      <c r="D62" s="225" t="s">
        <v>64</v>
      </c>
      <c r="E62" s="226"/>
      <c r="F62" s="14"/>
      <c r="G62" s="112"/>
      <c r="H62" s="14"/>
    </row>
    <row r="63" spans="2:8" ht="20.25" customHeight="1" x14ac:dyDescent="0.2">
      <c r="B63" s="211"/>
      <c r="C63" s="222" t="s">
        <v>126</v>
      </c>
      <c r="D63" s="222" t="s">
        <v>67</v>
      </c>
      <c r="E63" s="113" t="s">
        <v>1</v>
      </c>
      <c r="F63" s="13"/>
      <c r="G63" s="111"/>
      <c r="H63" s="71"/>
    </row>
    <row r="64" spans="2:8" ht="21" customHeight="1" x14ac:dyDescent="0.2">
      <c r="B64" s="211"/>
      <c r="C64" s="223"/>
      <c r="D64" s="223"/>
      <c r="E64" s="118" t="s">
        <v>5</v>
      </c>
      <c r="F64" s="13"/>
      <c r="G64" s="71"/>
      <c r="H64" s="73"/>
    </row>
    <row r="65" spans="2:8" ht="15.75" customHeight="1" x14ac:dyDescent="0.2">
      <c r="B65" s="211"/>
      <c r="C65" s="223"/>
      <c r="D65" s="223"/>
      <c r="E65" s="56" t="s">
        <v>65</v>
      </c>
      <c r="F65" s="13"/>
      <c r="G65" s="73"/>
      <c r="H65" s="73"/>
    </row>
    <row r="66" spans="2:8" ht="21" customHeight="1" x14ac:dyDescent="0.2">
      <c r="B66" s="211"/>
      <c r="C66" s="223"/>
      <c r="D66" s="224"/>
      <c r="E66" s="56" t="s">
        <v>17</v>
      </c>
      <c r="F66" s="13"/>
      <c r="G66" s="72"/>
      <c r="H66" s="72"/>
    </row>
    <row r="67" spans="2:8" ht="19.5" x14ac:dyDescent="0.2">
      <c r="B67" s="211"/>
      <c r="C67" s="223"/>
      <c r="D67" s="225" t="s">
        <v>64</v>
      </c>
      <c r="E67" s="226"/>
      <c r="F67" s="14"/>
      <c r="G67" s="111"/>
      <c r="H67" s="14"/>
    </row>
    <row r="68" spans="2:8" ht="19.5" customHeight="1" x14ac:dyDescent="0.2">
      <c r="B68" s="211"/>
      <c r="C68" s="214" t="s">
        <v>131</v>
      </c>
      <c r="D68" s="213" t="s">
        <v>67</v>
      </c>
      <c r="E68" s="114" t="s">
        <v>1</v>
      </c>
      <c r="F68" s="86">
        <f>F63+F43+F37+F32+F27+F13+F9+F4+F17+F22+F48+F53+F58</f>
        <v>0</v>
      </c>
      <c r="G68" s="86">
        <f>G4+G9+G13+G17+G22+G27+G32+G37+G43+G48+G53+G58+G63</f>
        <v>0</v>
      </c>
      <c r="H68" s="216">
        <f>H4+H5+H6+H7+H9+H10+H11+H13+H14+H15+H17+H18+H19+H20+H22+H23+H24+H25+H27+H28+H29+H30+H32+H33+H34+H35+H37+H38+H39+H40+H41+H43+H44+H45+H46+H48+H49+H50+H51+H53+H54+H55+H56+H58+H59+H60+H61+H63+H64+H65+H66</f>
        <v>0</v>
      </c>
    </row>
    <row r="69" spans="2:8" ht="19.5" x14ac:dyDescent="0.2">
      <c r="B69" s="211"/>
      <c r="C69" s="214"/>
      <c r="D69" s="214"/>
      <c r="E69" s="87" t="s">
        <v>5</v>
      </c>
      <c r="F69" s="115">
        <f>F64+F44+F38+F33+F28+F14+F10+F5+F23+F49+F54+F59</f>
        <v>0</v>
      </c>
      <c r="G69" s="116">
        <f>G5+G10+G14+G18+G23+G28+G33+G38+G44+G49+G54+G59+G64+G6+G7+G11+G15+G19+G20+G24+G25+G29+G30+G34+G35+G39+G40+G41+G45+G46+G50+G51+G55+G56+G60+G61+G65+G66</f>
        <v>0</v>
      </c>
      <c r="H69" s="217"/>
    </row>
    <row r="70" spans="2:8" ht="19.5" x14ac:dyDescent="0.2">
      <c r="B70" s="211"/>
      <c r="C70" s="214"/>
      <c r="D70" s="214"/>
      <c r="E70" s="58" t="s">
        <v>2</v>
      </c>
      <c r="F70" s="86">
        <f>F65+F45+F39+F34+F29+F6+F24+F19+F50+F55+F60</f>
        <v>0</v>
      </c>
      <c r="G70" s="116"/>
      <c r="H70" s="217"/>
    </row>
    <row r="71" spans="2:8" ht="19.5" x14ac:dyDescent="0.2">
      <c r="B71" s="211"/>
      <c r="C71" s="214"/>
      <c r="D71" s="214"/>
      <c r="E71" s="58" t="s">
        <v>129</v>
      </c>
      <c r="F71" s="86">
        <f>F40</f>
        <v>0</v>
      </c>
      <c r="G71" s="116"/>
      <c r="H71" s="217"/>
    </row>
    <row r="72" spans="2:8" ht="19.5" x14ac:dyDescent="0.2">
      <c r="B72" s="211"/>
      <c r="C72" s="214"/>
      <c r="D72" s="215"/>
      <c r="E72" s="58" t="s">
        <v>17</v>
      </c>
      <c r="F72" s="86">
        <f>F7+F11+F15+F25+F30+F35+F41+F46+F66+F20+F51+F56+F61</f>
        <v>0</v>
      </c>
      <c r="G72" s="115"/>
      <c r="H72" s="218"/>
    </row>
    <row r="73" spans="2:8" ht="19.5" x14ac:dyDescent="0.2">
      <c r="B73" s="211"/>
      <c r="C73" s="215"/>
      <c r="D73" s="227" t="s">
        <v>64</v>
      </c>
      <c r="E73" s="228"/>
      <c r="F73" s="14"/>
      <c r="G73" s="115">
        <f>G8+G12+G16+G21+G26+G31+G36+G42+G47+G52+G57+G62+G67</f>
        <v>0</v>
      </c>
      <c r="H73" s="120"/>
    </row>
    <row r="74" spans="2:8" ht="21" customHeight="1" x14ac:dyDescent="0.2">
      <c r="B74" s="212" t="s">
        <v>166</v>
      </c>
      <c r="C74" s="234" t="s">
        <v>63</v>
      </c>
      <c r="D74" s="222" t="s">
        <v>67</v>
      </c>
      <c r="E74" s="113" t="s">
        <v>1</v>
      </c>
      <c r="F74" s="13"/>
      <c r="G74" s="111"/>
      <c r="H74" s="71"/>
    </row>
    <row r="75" spans="2:8" ht="21" customHeight="1" x14ac:dyDescent="0.2">
      <c r="B75" s="212"/>
      <c r="C75" s="234"/>
      <c r="D75" s="223"/>
      <c r="E75" s="118" t="s">
        <v>5</v>
      </c>
      <c r="F75" s="13"/>
      <c r="G75" s="71"/>
      <c r="H75" s="73"/>
    </row>
    <row r="76" spans="2:8" ht="21" customHeight="1" x14ac:dyDescent="0.2">
      <c r="B76" s="212"/>
      <c r="C76" s="234"/>
      <c r="D76" s="224"/>
      <c r="E76" s="56" t="s">
        <v>17</v>
      </c>
      <c r="F76" s="13"/>
      <c r="G76" s="72"/>
      <c r="H76" s="72"/>
    </row>
    <row r="77" spans="2:8" ht="22.5" customHeight="1" x14ac:dyDescent="0.2">
      <c r="B77" s="212"/>
      <c r="C77" s="234"/>
      <c r="D77" s="225" t="s">
        <v>64</v>
      </c>
      <c r="E77" s="226"/>
      <c r="F77" s="14"/>
      <c r="G77" s="111"/>
      <c r="H77" s="14"/>
    </row>
    <row r="78" spans="2:8" ht="21" customHeight="1" x14ac:dyDescent="0.2">
      <c r="B78" s="212"/>
      <c r="C78" s="198" t="s">
        <v>127</v>
      </c>
      <c r="D78" s="222" t="s">
        <v>67</v>
      </c>
      <c r="E78" s="59" t="s">
        <v>1</v>
      </c>
      <c r="F78" s="13"/>
      <c r="G78" s="111"/>
      <c r="H78" s="71"/>
    </row>
    <row r="79" spans="2:8" ht="21" customHeight="1" x14ac:dyDescent="0.2">
      <c r="B79" s="212"/>
      <c r="C79" s="198"/>
      <c r="D79" s="223"/>
      <c r="E79" s="60" t="s">
        <v>66</v>
      </c>
      <c r="F79" s="13"/>
      <c r="G79" s="71"/>
      <c r="H79" s="73"/>
    </row>
    <row r="80" spans="2:8" ht="21" customHeight="1" x14ac:dyDescent="0.2">
      <c r="B80" s="212"/>
      <c r="C80" s="198"/>
      <c r="D80" s="224"/>
      <c r="E80" s="60" t="s">
        <v>6</v>
      </c>
      <c r="F80" s="13"/>
      <c r="G80" s="72"/>
      <c r="H80" s="72"/>
    </row>
    <row r="81" spans="1:9" ht="21" customHeight="1" x14ac:dyDescent="0.2">
      <c r="B81" s="212"/>
      <c r="C81" s="198"/>
      <c r="D81" s="225" t="s">
        <v>64</v>
      </c>
      <c r="E81" s="226"/>
      <c r="F81" s="14"/>
      <c r="G81" s="111"/>
      <c r="H81" s="14"/>
    </row>
    <row r="82" spans="1:9" ht="21.75" customHeight="1" x14ac:dyDescent="0.2">
      <c r="B82" s="212"/>
      <c r="C82" s="199" t="s">
        <v>132</v>
      </c>
      <c r="D82" s="213" t="s">
        <v>67</v>
      </c>
      <c r="E82" s="87" t="s">
        <v>1</v>
      </c>
      <c r="F82" s="86">
        <f>F74+F78</f>
        <v>0</v>
      </c>
      <c r="G82" s="86">
        <f>G74+G78</f>
        <v>0</v>
      </c>
      <c r="H82" s="216">
        <f>H74+H78+H75+H76+H79+H80</f>
        <v>0</v>
      </c>
    </row>
    <row r="83" spans="1:9" ht="21.75" customHeight="1" x14ac:dyDescent="0.2">
      <c r="B83" s="212"/>
      <c r="C83" s="200"/>
      <c r="D83" s="214"/>
      <c r="E83" s="87" t="s">
        <v>5</v>
      </c>
      <c r="F83" s="86">
        <f>F75</f>
        <v>0</v>
      </c>
      <c r="G83" s="117">
        <f>G75</f>
        <v>0</v>
      </c>
      <c r="H83" s="217"/>
    </row>
    <row r="84" spans="1:9" ht="21.75" customHeight="1" x14ac:dyDescent="0.2">
      <c r="B84" s="212"/>
      <c r="C84" s="200"/>
      <c r="D84" s="214"/>
      <c r="E84" s="87" t="s">
        <v>66</v>
      </c>
      <c r="F84" s="86">
        <f>F79</f>
        <v>0</v>
      </c>
      <c r="G84" s="117">
        <f>G79</f>
        <v>0</v>
      </c>
      <c r="H84" s="217"/>
    </row>
    <row r="85" spans="1:9" ht="21.75" customHeight="1" x14ac:dyDescent="0.2">
      <c r="B85" s="212"/>
      <c r="C85" s="200"/>
      <c r="D85" s="214"/>
      <c r="E85" s="87" t="s">
        <v>6</v>
      </c>
      <c r="F85" s="86">
        <f>F80</f>
        <v>0</v>
      </c>
      <c r="G85" s="115"/>
      <c r="H85" s="217"/>
    </row>
    <row r="86" spans="1:9" ht="21.75" customHeight="1" x14ac:dyDescent="0.2">
      <c r="B86" s="212"/>
      <c r="C86" s="200"/>
      <c r="D86" s="215"/>
      <c r="E86" s="58" t="s">
        <v>17</v>
      </c>
      <c r="F86" s="86">
        <f>F76</f>
        <v>0</v>
      </c>
      <c r="G86" s="115"/>
      <c r="H86" s="218"/>
    </row>
    <row r="87" spans="1:9" ht="21.75" customHeight="1" x14ac:dyDescent="0.2">
      <c r="B87" s="212"/>
      <c r="C87" s="200"/>
      <c r="D87" s="201" t="s">
        <v>64</v>
      </c>
      <c r="E87" s="202"/>
      <c r="F87" s="14"/>
      <c r="G87" s="86">
        <f>G77+G81</f>
        <v>0</v>
      </c>
      <c r="H87" s="14"/>
    </row>
    <row r="88" spans="1:9" s="65" customFormat="1" x14ac:dyDescent="0.2">
      <c r="B88" s="82"/>
      <c r="C88" s="61"/>
      <c r="D88" s="62"/>
      <c r="E88" s="63"/>
      <c r="F88" s="64"/>
      <c r="G88" s="78"/>
      <c r="H88" s="78"/>
    </row>
    <row r="89" spans="1:9" s="64" customFormat="1" x14ac:dyDescent="0.2">
      <c r="B89" s="78"/>
      <c r="C89" s="66"/>
      <c r="D89" s="62"/>
      <c r="E89" s="63"/>
      <c r="G89" s="78"/>
      <c r="H89" s="78"/>
    </row>
    <row r="90" spans="1:9" ht="22.5" customHeight="1" x14ac:dyDescent="0.6">
      <c r="C90" s="229" t="s">
        <v>91</v>
      </c>
      <c r="D90" s="203" t="s">
        <v>117</v>
      </c>
      <c r="E90" s="204"/>
      <c r="F90" s="109"/>
    </row>
    <row r="91" spans="1:9" x14ac:dyDescent="0.6">
      <c r="C91" s="230"/>
      <c r="D91" s="203" t="s">
        <v>118</v>
      </c>
      <c r="E91" s="204"/>
      <c r="F91" s="109"/>
    </row>
    <row r="92" spans="1:9" x14ac:dyDescent="0.6">
      <c r="C92" s="231"/>
      <c r="D92" s="203" t="s">
        <v>119</v>
      </c>
      <c r="E92" s="204"/>
      <c r="F92" s="109"/>
    </row>
    <row r="94" spans="1:9" s="34" customFormat="1" ht="21.75" customHeight="1" x14ac:dyDescent="0.2">
      <c r="A94" s="197" t="s">
        <v>146</v>
      </c>
      <c r="B94" s="197"/>
      <c r="C94" s="197"/>
      <c r="D94" s="197"/>
      <c r="E94" s="197"/>
      <c r="F94" s="197"/>
      <c r="G94" s="197"/>
      <c r="H94" s="197"/>
      <c r="I94" s="197"/>
    </row>
    <row r="95" spans="1:9" s="34" customFormat="1" ht="62.25" customHeight="1" x14ac:dyDescent="0.2">
      <c r="A95" s="197" t="s">
        <v>147</v>
      </c>
      <c r="B95" s="197"/>
      <c r="C95" s="197"/>
      <c r="D95" s="197"/>
      <c r="E95" s="197"/>
      <c r="F95" s="197"/>
      <c r="G95" s="197"/>
      <c r="H95" s="197"/>
      <c r="I95" s="197"/>
    </row>
    <row r="96" spans="1:9" s="34" customFormat="1" ht="21.75" customHeight="1" x14ac:dyDescent="0.2">
      <c r="A96" s="205" t="s">
        <v>148</v>
      </c>
      <c r="B96" s="205"/>
      <c r="C96" s="205"/>
      <c r="D96" s="205"/>
      <c r="E96" s="205"/>
      <c r="F96" s="205"/>
      <c r="G96" s="205"/>
      <c r="H96" s="205"/>
      <c r="I96" s="205"/>
    </row>
    <row r="97" spans="1:9" s="34" customFormat="1" ht="21.75" customHeight="1" x14ac:dyDescent="0.2">
      <c r="A97" s="197" t="s">
        <v>165</v>
      </c>
      <c r="B97" s="197"/>
      <c r="C97" s="197"/>
      <c r="D97" s="197"/>
      <c r="E97" s="197"/>
      <c r="F97" s="197"/>
      <c r="G97" s="197"/>
      <c r="H97" s="197"/>
      <c r="I97" s="197"/>
    </row>
    <row r="98" spans="1:9" s="34" customFormat="1" ht="22.5" customHeight="1" x14ac:dyDescent="0.2">
      <c r="A98" s="205" t="s">
        <v>150</v>
      </c>
      <c r="B98" s="205"/>
      <c r="C98" s="205"/>
      <c r="D98" s="205"/>
      <c r="E98" s="205"/>
      <c r="F98" s="205"/>
      <c r="G98" s="205"/>
      <c r="H98" s="205"/>
      <c r="I98" s="205"/>
    </row>
    <row r="99" spans="1:9" s="34" customFormat="1" ht="24" customHeight="1" x14ac:dyDescent="0.2">
      <c r="A99" s="206" t="s">
        <v>149</v>
      </c>
      <c r="B99" s="206"/>
      <c r="C99" s="206"/>
      <c r="D99" s="206"/>
      <c r="E99" s="206"/>
      <c r="F99" s="206"/>
      <c r="G99" s="206"/>
      <c r="H99" s="206"/>
      <c r="I99" s="206"/>
    </row>
    <row r="100" spans="1:9" s="34" customFormat="1" ht="56.25" customHeight="1" x14ac:dyDescent="0.2">
      <c r="A100" s="197" t="s">
        <v>151</v>
      </c>
      <c r="B100" s="197"/>
      <c r="C100" s="197"/>
      <c r="D100" s="197"/>
      <c r="E100" s="197"/>
      <c r="F100" s="197"/>
      <c r="G100" s="197"/>
      <c r="H100" s="197"/>
      <c r="I100" s="197"/>
    </row>
    <row r="101" spans="1:9" s="34" customFormat="1" ht="25.5" customHeight="1" x14ac:dyDescent="0.2">
      <c r="A101" s="197" t="s">
        <v>152</v>
      </c>
      <c r="B101" s="197"/>
      <c r="C101" s="197"/>
      <c r="D101" s="197"/>
      <c r="E101" s="197"/>
      <c r="F101" s="197"/>
      <c r="G101" s="197"/>
      <c r="H101" s="197"/>
      <c r="I101" s="197"/>
    </row>
    <row r="102" spans="1:9" s="34" customFormat="1" ht="45" customHeight="1" x14ac:dyDescent="0.2">
      <c r="A102" s="197" t="s">
        <v>153</v>
      </c>
      <c r="B102" s="197"/>
      <c r="C102" s="197"/>
      <c r="D102" s="197"/>
      <c r="E102" s="197"/>
      <c r="F102" s="197"/>
      <c r="G102" s="197"/>
      <c r="H102" s="197"/>
      <c r="I102" s="197"/>
    </row>
    <row r="103" spans="1:9" s="34" customFormat="1" ht="22.5" customHeight="1" x14ac:dyDescent="0.2">
      <c r="A103" s="197" t="s">
        <v>154</v>
      </c>
      <c r="B103" s="197"/>
      <c r="C103" s="197"/>
      <c r="D103" s="197"/>
      <c r="E103" s="197"/>
      <c r="F103" s="197"/>
      <c r="G103" s="197"/>
      <c r="H103" s="197"/>
      <c r="I103" s="197"/>
    </row>
    <row r="106" spans="1:9" x14ac:dyDescent="0.55000000000000004">
      <c r="B106" s="69"/>
    </row>
  </sheetData>
  <mergeCells count="71">
    <mergeCell ref="C4:C8"/>
    <mergeCell ref="D67:E67"/>
    <mergeCell ref="D68:D72"/>
    <mergeCell ref="C9:C12"/>
    <mergeCell ref="D12:E12"/>
    <mergeCell ref="C63:C67"/>
    <mergeCell ref="C68:C73"/>
    <mergeCell ref="D48:D51"/>
    <mergeCell ref="D13:D15"/>
    <mergeCell ref="D17:D20"/>
    <mergeCell ref="D16:E16"/>
    <mergeCell ref="C74:C77"/>
    <mergeCell ref="C17:C21"/>
    <mergeCell ref="C37:C42"/>
    <mergeCell ref="D43:D46"/>
    <mergeCell ref="D62:E62"/>
    <mergeCell ref="D63:D66"/>
    <mergeCell ref="C43:C47"/>
    <mergeCell ref="D47:E47"/>
    <mergeCell ref="C48:C52"/>
    <mergeCell ref="D52:E52"/>
    <mergeCell ref="D22:D25"/>
    <mergeCell ref="D26:E26"/>
    <mergeCell ref="D31:E31"/>
    <mergeCell ref="D27:D30"/>
    <mergeCell ref="D21:E21"/>
    <mergeCell ref="A103:I103"/>
    <mergeCell ref="D73:E73"/>
    <mergeCell ref="D74:D76"/>
    <mergeCell ref="D92:E92"/>
    <mergeCell ref="C90:C92"/>
    <mergeCell ref="D9:D11"/>
    <mergeCell ref="D8:E8"/>
    <mergeCell ref="D58:D61"/>
    <mergeCell ref="C58:C62"/>
    <mergeCell ref="D77:E77"/>
    <mergeCell ref="C32:C36"/>
    <mergeCell ref="D36:E36"/>
    <mergeCell ref="D32:D35"/>
    <mergeCell ref="D37:D41"/>
    <mergeCell ref="D42:E42"/>
    <mergeCell ref="C53:C57"/>
    <mergeCell ref="D57:E57"/>
    <mergeCell ref="D53:D56"/>
    <mergeCell ref="C13:C16"/>
    <mergeCell ref="C22:C26"/>
    <mergeCell ref="C27:C31"/>
    <mergeCell ref="A1:I1"/>
    <mergeCell ref="A102:I102"/>
    <mergeCell ref="A95:I95"/>
    <mergeCell ref="A96:I96"/>
    <mergeCell ref="A98:I98"/>
    <mergeCell ref="A99:I99"/>
    <mergeCell ref="A100:I100"/>
    <mergeCell ref="A101:I101"/>
    <mergeCell ref="A97:I97"/>
    <mergeCell ref="B3:E3"/>
    <mergeCell ref="B4:B73"/>
    <mergeCell ref="B74:B87"/>
    <mergeCell ref="D82:D86"/>
    <mergeCell ref="H82:H86"/>
    <mergeCell ref="H68:H72"/>
    <mergeCell ref="D4:D7"/>
    <mergeCell ref="A94:I94"/>
    <mergeCell ref="C78:C81"/>
    <mergeCell ref="C82:C87"/>
    <mergeCell ref="D87:E87"/>
    <mergeCell ref="D90:E90"/>
    <mergeCell ref="D91:E91"/>
    <mergeCell ref="D78:D80"/>
    <mergeCell ref="D81:E81"/>
  </mergeCells>
  <printOptions horizontalCentered="1" verticalCentered="1"/>
  <pageMargins left="0.70866141732283472" right="0.70866141732283472" top="0.74803149606299213" bottom="0.74803149606299213" header="0.31496062992125984" footer="0.31496062992125984"/>
  <pageSetup scale="6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روکش</vt:lpstr>
      <vt:lpstr>هزینه  و درآمد</vt:lpstr>
      <vt:lpstr>بدهی ها و مطالبات </vt:lpstr>
      <vt:lpstr>منابع انسانی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Jeddian</dc:creator>
  <cp:lastModifiedBy>IT Unit.</cp:lastModifiedBy>
  <cp:lastPrinted>2014-05-25T15:46:48Z</cp:lastPrinted>
  <dcterms:created xsi:type="dcterms:W3CDTF">2014-05-20T12:51:19Z</dcterms:created>
  <dcterms:modified xsi:type="dcterms:W3CDTF">2014-05-26T11:54:31Z</dcterms:modified>
</cp:coreProperties>
</file>